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зрах. заг. фонд Лікарня  (2)" sheetId="1" r:id="rId1"/>
    <sheet name="розрах. заг. фонд Лікарня " sheetId="2" r:id="rId2"/>
  </sheets>
  <definedNames/>
  <calcPr fullCalcOnLoad="1"/>
</workbook>
</file>

<file path=xl/sharedStrings.xml><?xml version="1.0" encoding="utf-8"?>
<sst xmlns="http://schemas.openxmlformats.org/spreadsheetml/2006/main" count="178" uniqueCount="109">
  <si>
    <t>КЕКВ</t>
  </si>
  <si>
    <t>Всього на рік</t>
  </si>
  <si>
    <t>Найменування</t>
  </si>
  <si>
    <t>гКал</t>
  </si>
  <si>
    <t>в тому числі:</t>
  </si>
  <si>
    <t xml:space="preserve">  РОЗРАХУНОК</t>
  </si>
  <si>
    <t>Головний бухгалтер</t>
  </si>
  <si>
    <t>ЗАТВЕРДЖУЮ</t>
  </si>
  <si>
    <t>(посада)</t>
  </si>
  <si>
    <t>(підпис)</t>
  </si>
  <si>
    <t>(ініціали і прізвище)</t>
  </si>
  <si>
    <t>М.П.</t>
  </si>
  <si>
    <t>Кількість</t>
  </si>
  <si>
    <t>Одиниці виміру</t>
  </si>
  <si>
    <t>Ціна ( грн.)</t>
  </si>
  <si>
    <t>Сума                        ( грн.)</t>
  </si>
  <si>
    <t xml:space="preserve"> за схемним окладом</t>
  </si>
  <si>
    <t xml:space="preserve">         </t>
  </si>
  <si>
    <t>Оплата електроенергії</t>
  </si>
  <si>
    <t>Винагорода ( в розмірі окладу )</t>
  </si>
  <si>
    <t>надбавки обов"язкового характеру                                ( вислуга,престижність )</t>
  </si>
  <si>
    <t>матеріальна допомога на оздоровлення пед.працівникам ( в розмірі посадового окладу ) ст.57 Закону України "Про освіту "</t>
  </si>
  <si>
    <t>матеріальна допомога на оздоровлення іншим працівникам ,  ( в розмірі окладу )</t>
  </si>
  <si>
    <t>місяців</t>
  </si>
  <si>
    <t>Послуги Інтернету</t>
  </si>
  <si>
    <t>доплати обов"язкового характеру                                 ( нічні, шкідливі умови праці  та ін.)</t>
  </si>
  <si>
    <t xml:space="preserve">Заробітна плата,                                    </t>
  </si>
  <si>
    <t>інші види зар.плати ( заміни  )</t>
  </si>
  <si>
    <t>Доплата до 3723 грн</t>
  </si>
  <si>
    <t>(назва КПКВМБ)</t>
  </si>
  <si>
    <t>на  2022 рік (загальний фонд)</t>
  </si>
  <si>
    <t>Головний лікар КНП "Тетіївська ЦЛ"</t>
  </si>
  <si>
    <t>Анатолій КРОХМАЛЬНИЙ</t>
  </si>
  <si>
    <t>до   бюджетного запиту по КНП "Тетіївська ЦЛ"</t>
  </si>
  <si>
    <t>0212010" Багатопрофільна стаціонарна медична допомога населенню""</t>
  </si>
  <si>
    <t>Послуги з обслуговування ліфтів</t>
  </si>
  <si>
    <t>Виплата пільгових пенсій</t>
  </si>
  <si>
    <t>Оплата водопостачання та водовідведення</t>
  </si>
  <si>
    <r>
      <t>м</t>
    </r>
    <r>
      <rPr>
        <sz val="12"/>
        <rFont val="Calibri"/>
        <family val="2"/>
      </rPr>
      <t>³</t>
    </r>
  </si>
  <si>
    <t>Економіст</t>
  </si>
  <si>
    <t>Т. Д. Поліщук</t>
  </si>
  <si>
    <t>І.І. Касянчук</t>
  </si>
  <si>
    <t>Всього на 2022 рік:</t>
  </si>
  <si>
    <t>Послуги зв'язку</t>
  </si>
  <si>
    <t>кВт</t>
  </si>
  <si>
    <t>Разом  (2240)</t>
  </si>
  <si>
    <t>Разом (2271)</t>
  </si>
  <si>
    <t>Разом (2272)</t>
  </si>
  <si>
    <t>Разом (2273)</t>
  </si>
  <si>
    <t>Разом (2710):</t>
  </si>
  <si>
    <t>Оплата теплопостачання КП "Тетіївтепломережа "</t>
  </si>
  <si>
    <t>Послуги  з охорони майна на підприємстві з реагуванням наряду поліції охорони</t>
  </si>
  <si>
    <t>Послуга з очищення свердловини</t>
  </si>
  <si>
    <t>послуга</t>
  </si>
  <si>
    <t>Заміна водогону</t>
  </si>
  <si>
    <t>метр</t>
  </si>
  <si>
    <t>Разом (3210)</t>
  </si>
  <si>
    <t>місяць</t>
  </si>
  <si>
    <t>Придбання комп'ютерної техніки</t>
  </si>
  <si>
    <t>штук</t>
  </si>
  <si>
    <t>КНП "Тетіївська ЦЛ"</t>
  </si>
  <si>
    <t>на  2022 - 2024 рік</t>
  </si>
  <si>
    <t>№п/п</t>
  </si>
  <si>
    <t>Перелік заходів Програми</t>
  </si>
  <si>
    <t>Відповідальні за виконання</t>
  </si>
  <si>
    <t>Джерело фінансування</t>
  </si>
  <si>
    <t>Очікуваний результат</t>
  </si>
  <si>
    <t>Орієнтовні обсяги фінансування (тис. грн.)        2022 р.</t>
  </si>
  <si>
    <t>Орієнтовні обсяги фінансування (тис. грн.)        2023 р.</t>
  </si>
  <si>
    <t>Орієнтовні обсяги фінансування (тис. грн.)        2024 р.</t>
  </si>
  <si>
    <t>Бюджет ОТГ</t>
  </si>
  <si>
    <t>Забезпечення сталого функціонування структурних підрозділів</t>
  </si>
  <si>
    <t>Оплата  комунальних послуг та енергоносіїв          ( оплата теплопостачання  КП"Тетіївтепломережа", оплата водопостачання та водовідведення, оплата електроенергії)</t>
  </si>
  <si>
    <t>Забезпечення виплат пільгових пенсій</t>
  </si>
  <si>
    <t>Забезпечення робочих місць комп'ютерною технікою</t>
  </si>
  <si>
    <t>Обстеження громадян, які призиваються на строкову військову службу до ЗСУ</t>
  </si>
  <si>
    <t>Забезпечення витрат на обстеження та на роботу медичної комісії</t>
  </si>
  <si>
    <t>Придбання продуктів харчування</t>
  </si>
  <si>
    <t>Забезпечення харчування хворих</t>
  </si>
  <si>
    <t>Придбання обладнання для виконання заходів боротьби з COVID-19</t>
  </si>
  <si>
    <t>Придбання предметів, матеріалів, обладнання та інвентар: (запасні частини для транспортних засобів, паливно-мастильні матеріали, будівельні матеріали, текстильні вироби, меблі)</t>
  </si>
  <si>
    <t xml:space="preserve"> </t>
  </si>
  <si>
    <t>Оплата послуг (крім комунальних): послуги зв'язку, послуг Інтернету, послуг з обслуговування ліфтів, послуг з охорони майна на підприємстві з реагуванням наряду поліції охорони, послуги з ремонту теплотраси,послуги з очищення свердловини</t>
  </si>
  <si>
    <t>Забезпечення  лікування пацієнтів із випадками гострої респіраторної хвороби COVID-19</t>
  </si>
  <si>
    <t xml:space="preserve">Завершення капітального ремонту І поверху лікувального корпусу №1 під  Хірургічне відділення </t>
  </si>
  <si>
    <t>Завершення капітального ремонту ІІ поверху лікувального корпусу №1 під відділення Реанімації</t>
  </si>
  <si>
    <t>Відкриття відділення Реанімації на ІІ поверсі Лікувального корпусу №1</t>
  </si>
  <si>
    <t>Відкриття відділення Хірургії на І поверсі Лікувального корпусу №1</t>
  </si>
  <si>
    <t>Приведення в дієздатність захисних споруд цивільного захисту  (укриття №155015, укриття №155014)</t>
  </si>
  <si>
    <t>Приведення у відповідність до норм  споруд цивільного захисту (укриттів)</t>
  </si>
  <si>
    <t>Придбання медичного обладнання та інвентаря для відділення ЕМД</t>
  </si>
  <si>
    <t>Забезпечення доступності вхідної групи</t>
  </si>
  <si>
    <t>Придбання медичного обладнання та інвентаря (в т. ч. для операційного блоку)</t>
  </si>
  <si>
    <t>Придбання медикаментів, засобів захисту, витратних матеріалів ,для виконання заходів боротьби з COVID-20</t>
  </si>
  <si>
    <t>Забезпечення  лікування пацієнтів із випадками гострої респіраторної хвороби COVID-20</t>
  </si>
  <si>
    <t xml:space="preserve">Забезпечення протипожежних заходів: </t>
  </si>
  <si>
    <t>Ремонт пожежних водойм</t>
  </si>
  <si>
    <t>Вогнегасна обробка дерев'яних конструкцій будівель</t>
  </si>
  <si>
    <t>Обладняння приміщень системами протипожежного захисту(пожежна сигналізація)</t>
  </si>
  <si>
    <t>Обладнання системами пожежного гасіння та її укомплектування</t>
  </si>
  <si>
    <t>Приведення у відповідність корпусів згідно вимог законодавства у сфері техногенної та пожежної безпеки</t>
  </si>
  <si>
    <t>Капітальний ремонт вхідної групи (облаштування паркувальних місць, покращення стану покриття ділянок під'їзду, контрастне маркування ребер конструкції заїзду, контрасне виділення порогів, маркування скляних полотен, пандуси)</t>
  </si>
  <si>
    <t>Всього:</t>
  </si>
  <si>
    <t>Додаток 1</t>
  </si>
  <si>
    <t>Орієнтовні обсяги фінансування Програми фінансової підтримки                                                                                                                                                 Комунального некомерційного підприємства "Тетіївська центральна лікарня" Тетіївської міської ради</t>
  </si>
  <si>
    <t>Виготовлення проектно-кошторисної документації на утеплення лікувальних корпусів: №1, №2 та інфекційного.</t>
  </si>
  <si>
    <t>Підвищення укомплектованості закладу кваліфікованими медичними кадрами</t>
  </si>
  <si>
    <t>Приведення у відповідність корпусів згідно вимог законодавства</t>
  </si>
  <si>
    <t xml:space="preserve">Придбання житла для лікарів 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</si>
</sst>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#,##0.000"/>
    <numFmt numFmtId="207" formatCode="0.0000"/>
    <numFmt numFmtId="208" formatCode="#,##0.0000"/>
    <numFmt numFmtId="209" formatCode="#,##0.0"/>
  </numFmts>
  <fonts count="44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Calibri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205" fontId="2" fillId="0" borderId="0" xfId="0" applyNumberFormat="1" applyFont="1" applyFill="1" applyBorder="1" applyAlignment="1" applyProtection="1">
      <alignment vertical="top"/>
      <protection/>
    </xf>
    <xf numFmtId="204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4" fontId="2" fillId="0" borderId="1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14" fontId="3" fillId="0" borderId="0" xfId="0" applyNumberFormat="1" applyFont="1" applyFill="1" applyBorder="1" applyAlignment="1" applyProtection="1">
      <alignment horizontal="left" vertical="top"/>
      <protection/>
    </xf>
    <xf numFmtId="204" fontId="3" fillId="0" borderId="0" xfId="0" applyNumberFormat="1" applyFont="1" applyFill="1" applyBorder="1" applyAlignment="1" applyProtection="1">
      <alignment vertical="top"/>
      <protection/>
    </xf>
    <xf numFmtId="205" fontId="3" fillId="0" borderId="0" xfId="0" applyNumberFormat="1" applyFont="1" applyFill="1" applyBorder="1" applyAlignment="1" applyProtection="1">
      <alignment vertical="top"/>
      <protection/>
    </xf>
    <xf numFmtId="14" fontId="1" fillId="0" borderId="0" xfId="0" applyNumberFormat="1" applyFont="1" applyFill="1" applyBorder="1" applyAlignment="1" applyProtection="1">
      <alignment horizontal="left" vertical="top"/>
      <protection/>
    </xf>
    <xf numFmtId="204" fontId="1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20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right" wrapText="1"/>
      <protection/>
    </xf>
    <xf numFmtId="4" fontId="2" fillId="0" borderId="10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>
      <alignment horizontal="left"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4" fontId="1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20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2" fontId="3" fillId="0" borderId="11" xfId="0" applyNumberFormat="1" applyFont="1" applyFill="1" applyBorder="1" applyAlignment="1" applyProtection="1">
      <alignment vertical="center" wrapText="1"/>
      <protection/>
    </xf>
    <xf numFmtId="2" fontId="3" fillId="0" borderId="13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4" fontId="3" fillId="0" borderId="16" xfId="0" applyNumberFormat="1" applyFont="1" applyFill="1" applyBorder="1" applyAlignment="1" applyProtection="1">
      <alignment horizontal="right" wrapText="1"/>
      <protection/>
    </xf>
    <xf numFmtId="4" fontId="2" fillId="0" borderId="16" xfId="0" applyNumberFormat="1" applyFont="1" applyFill="1" applyBorder="1" applyAlignment="1" applyProtection="1">
      <alignment horizontal="right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20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204" fontId="2" fillId="0" borderId="0" xfId="0" applyNumberFormat="1" applyFont="1" applyFill="1" applyBorder="1" applyAlignment="1" applyProtection="1">
      <alignment vertical="top" wrapText="1"/>
      <protection/>
    </xf>
    <xf numFmtId="209" fontId="2" fillId="0" borderId="16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20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horizontal="left" wrapText="1"/>
      <protection/>
    </xf>
    <xf numFmtId="209" fontId="2" fillId="0" borderId="10" xfId="0" applyNumberFormat="1" applyFont="1" applyFill="1" applyBorder="1" applyAlignment="1">
      <alignment horizontal="center" vertical="center" wrapText="1"/>
    </xf>
    <xf numFmtId="20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23" xfId="0" applyNumberFormat="1" applyFont="1" applyFill="1" applyBorder="1" applyAlignment="1" applyProtection="1">
      <alignment horizontal="right" vertical="top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1" fillId="0" borderId="23" xfId="0" applyNumberFormat="1" applyFont="1" applyFill="1" applyBorder="1" applyAlignment="1" applyProtection="1">
      <alignment horizontal="center"/>
      <protection/>
    </xf>
    <xf numFmtId="0" fontId="0" fillId="0" borderId="23" xfId="0" applyBorder="1" applyAlignment="1">
      <alignment horizontal="center"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19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2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23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B48" sqref="B48"/>
    </sheetView>
  </sheetViews>
  <sheetFormatPr defaultColWidth="9.140625" defaultRowHeight="12.75"/>
  <cols>
    <col min="1" max="1" width="5.57421875" style="34" customWidth="1"/>
    <col min="2" max="2" width="47.28125" style="59" customWidth="1"/>
    <col min="3" max="3" width="10.00390625" style="1" bestFit="1" customWidth="1"/>
    <col min="4" max="4" width="15.140625" style="1" customWidth="1"/>
    <col min="5" max="5" width="7.421875" style="1" hidden="1" customWidth="1"/>
    <col min="6" max="6" width="8.7109375" style="1" hidden="1" customWidth="1"/>
    <col min="7" max="7" width="27.421875" style="1" customWidth="1"/>
    <col min="8" max="8" width="19.00390625" style="1" customWidth="1"/>
    <col min="9" max="9" width="15.140625" style="1" customWidth="1"/>
    <col min="10" max="10" width="17.57421875" style="3" customWidth="1"/>
    <col min="11" max="11" width="29.00390625" style="53" customWidth="1"/>
    <col min="12" max="16384" width="9.140625" style="1" customWidth="1"/>
  </cols>
  <sheetData>
    <row r="1" spans="8:11" ht="18.75">
      <c r="H1" s="81" t="s">
        <v>7</v>
      </c>
      <c r="I1" s="81"/>
      <c r="J1" s="81"/>
      <c r="K1" s="65" t="s">
        <v>103</v>
      </c>
    </row>
    <row r="2" spans="8:10" ht="18.75" customHeight="1">
      <c r="H2" s="82" t="s">
        <v>31</v>
      </c>
      <c r="I2" s="82"/>
      <c r="J2" s="82"/>
    </row>
    <row r="3" spans="8:10" ht="12.75" customHeight="1">
      <c r="H3" s="83" t="s">
        <v>8</v>
      </c>
      <c r="I3" s="83"/>
      <c r="J3" s="83"/>
    </row>
    <row r="4" spans="8:10" ht="18.75" customHeight="1">
      <c r="H4" s="84" t="s">
        <v>32</v>
      </c>
      <c r="I4" s="84"/>
      <c r="J4" s="84"/>
    </row>
    <row r="5" spans="8:10" ht="15.75">
      <c r="H5" s="13" t="s">
        <v>9</v>
      </c>
      <c r="I5" s="85" t="s">
        <v>10</v>
      </c>
      <c r="J5" s="85"/>
    </row>
    <row r="6" spans="8:10" ht="5.25" customHeight="1">
      <c r="H6" s="11"/>
      <c r="I6" s="4"/>
      <c r="J6" s="12"/>
    </row>
    <row r="7" spans="8:10" ht="15.75">
      <c r="H7" s="8"/>
      <c r="I7" s="7"/>
      <c r="J7" s="9" t="s">
        <v>11</v>
      </c>
    </row>
    <row r="8" spans="1:11" ht="18.75" customHeight="1">
      <c r="A8" s="90" t="s">
        <v>104</v>
      </c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1:11" ht="18.75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</row>
    <row r="10" spans="1:11" ht="8.25" customHeigh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</row>
    <row r="11" spans="1:10" ht="17.25" customHeight="1">
      <c r="A11" s="81" t="s">
        <v>61</v>
      </c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0.75" customHeight="1">
      <c r="A12" s="86"/>
      <c r="B12" s="87"/>
      <c r="C12" s="87"/>
      <c r="D12" s="87"/>
      <c r="E12" s="87"/>
      <c r="F12" s="87"/>
      <c r="G12" s="87"/>
      <c r="H12" s="87"/>
      <c r="I12" s="87"/>
      <c r="J12" s="87"/>
    </row>
    <row r="13" spans="1:10" ht="0.75" customHeight="1">
      <c r="A13" s="88" t="s">
        <v>29</v>
      </c>
      <c r="B13" s="88"/>
      <c r="C13" s="88"/>
      <c r="D13" s="88"/>
      <c r="E13" s="88"/>
      <c r="F13" s="88"/>
      <c r="G13" s="88"/>
      <c r="H13" s="88"/>
      <c r="I13" s="88"/>
      <c r="J13" s="88"/>
    </row>
    <row r="14" spans="1:11" ht="74.25" customHeight="1">
      <c r="A14" s="14" t="s">
        <v>62</v>
      </c>
      <c r="B14" s="14" t="s">
        <v>63</v>
      </c>
      <c r="C14" s="89" t="s">
        <v>64</v>
      </c>
      <c r="D14" s="89"/>
      <c r="E14" s="89"/>
      <c r="F14" s="89"/>
      <c r="G14" s="15" t="s">
        <v>65</v>
      </c>
      <c r="H14" s="14" t="s">
        <v>67</v>
      </c>
      <c r="I14" s="14" t="s">
        <v>68</v>
      </c>
      <c r="J14" s="14" t="s">
        <v>69</v>
      </c>
      <c r="K14" s="51" t="s">
        <v>66</v>
      </c>
    </row>
    <row r="15" spans="1:11" ht="15.75" customHeight="1" hidden="1">
      <c r="A15" s="91">
        <v>2111</v>
      </c>
      <c r="B15" s="92"/>
      <c r="C15" s="93" t="s">
        <v>26</v>
      </c>
      <c r="D15" s="93"/>
      <c r="E15" s="93"/>
      <c r="F15" s="93"/>
      <c r="G15" s="20"/>
      <c r="H15" s="20"/>
      <c r="I15" s="21"/>
      <c r="J15" s="49"/>
      <c r="K15" s="20"/>
    </row>
    <row r="16" spans="1:11" ht="15.75" customHeight="1" hidden="1">
      <c r="A16" s="91"/>
      <c r="B16" s="92"/>
      <c r="C16" s="93" t="s">
        <v>4</v>
      </c>
      <c r="D16" s="93"/>
      <c r="E16" s="93"/>
      <c r="F16" s="93"/>
      <c r="G16" s="20"/>
      <c r="H16" s="20"/>
      <c r="I16" s="21"/>
      <c r="J16" s="50"/>
      <c r="K16" s="20"/>
    </row>
    <row r="17" spans="1:11" ht="15.75" customHeight="1" hidden="1">
      <c r="A17" s="91"/>
      <c r="B17" s="92"/>
      <c r="C17" s="93" t="s">
        <v>16</v>
      </c>
      <c r="D17" s="93"/>
      <c r="E17" s="93"/>
      <c r="F17" s="93"/>
      <c r="G17" s="20"/>
      <c r="H17" s="20"/>
      <c r="I17" s="21"/>
      <c r="J17" s="50">
        <v>5227644</v>
      </c>
      <c r="K17" s="20"/>
    </row>
    <row r="18" spans="1:11" ht="30.75" customHeight="1" hidden="1">
      <c r="A18" s="91"/>
      <c r="B18" s="92"/>
      <c r="C18" s="93" t="s">
        <v>20</v>
      </c>
      <c r="D18" s="93"/>
      <c r="E18" s="93"/>
      <c r="F18" s="93"/>
      <c r="G18" s="20"/>
      <c r="H18" s="20"/>
      <c r="I18" s="21"/>
      <c r="J18" s="50">
        <v>1026240</v>
      </c>
      <c r="K18" s="20"/>
    </row>
    <row r="19" spans="1:11" ht="30.75" customHeight="1" hidden="1">
      <c r="A19" s="91"/>
      <c r="B19" s="92"/>
      <c r="C19" s="93" t="s">
        <v>25</v>
      </c>
      <c r="D19" s="93"/>
      <c r="E19" s="93"/>
      <c r="F19" s="93"/>
      <c r="G19" s="20"/>
      <c r="H19" s="20"/>
      <c r="I19" s="21"/>
      <c r="J19" s="50">
        <v>250107</v>
      </c>
      <c r="K19" s="20"/>
    </row>
    <row r="20" spans="1:11" ht="15.75" customHeight="1" hidden="1">
      <c r="A20" s="91"/>
      <c r="B20" s="92"/>
      <c r="C20" s="94" t="s">
        <v>27</v>
      </c>
      <c r="D20" s="95"/>
      <c r="E20" s="95"/>
      <c r="F20" s="96"/>
      <c r="G20" s="20"/>
      <c r="H20" s="20"/>
      <c r="I20" s="21"/>
      <c r="J20" s="50">
        <v>250000</v>
      </c>
      <c r="K20" s="20"/>
    </row>
    <row r="21" spans="1:11" ht="15.75" customHeight="1" hidden="1">
      <c r="A21" s="91"/>
      <c r="B21" s="92"/>
      <c r="C21" s="93" t="s">
        <v>28</v>
      </c>
      <c r="D21" s="93"/>
      <c r="E21" s="93"/>
      <c r="F21" s="93"/>
      <c r="G21" s="20"/>
      <c r="H21" s="20"/>
      <c r="I21" s="21"/>
      <c r="J21" s="50">
        <v>1516080</v>
      </c>
      <c r="K21" s="20"/>
    </row>
    <row r="22" spans="1:11" ht="49.5" customHeight="1" hidden="1">
      <c r="A22" s="91"/>
      <c r="B22" s="92"/>
      <c r="C22" s="93" t="s">
        <v>21</v>
      </c>
      <c r="D22" s="93"/>
      <c r="E22" s="93"/>
      <c r="F22" s="93"/>
      <c r="G22" s="20"/>
      <c r="H22" s="20"/>
      <c r="I22" s="21"/>
      <c r="J22" s="50">
        <v>237670</v>
      </c>
      <c r="K22" s="20"/>
    </row>
    <row r="23" spans="1:11" ht="30.75" customHeight="1" hidden="1">
      <c r="A23" s="91"/>
      <c r="B23" s="92"/>
      <c r="C23" s="93" t="s">
        <v>22</v>
      </c>
      <c r="D23" s="93"/>
      <c r="E23" s="93"/>
      <c r="F23" s="93"/>
      <c r="G23" s="20"/>
      <c r="H23" s="20"/>
      <c r="I23" s="21"/>
      <c r="J23" s="50">
        <v>186359</v>
      </c>
      <c r="K23" s="20"/>
    </row>
    <row r="24" spans="1:11" ht="15.75" customHeight="1" hidden="1">
      <c r="A24" s="91"/>
      <c r="B24" s="92"/>
      <c r="C24" s="93" t="s">
        <v>19</v>
      </c>
      <c r="D24" s="93"/>
      <c r="E24" s="93"/>
      <c r="F24" s="93"/>
      <c r="G24" s="20"/>
      <c r="H24" s="20"/>
      <c r="I24" s="21"/>
      <c r="J24" s="50">
        <v>0</v>
      </c>
      <c r="K24" s="20"/>
    </row>
    <row r="25" spans="1:11" ht="63.75" customHeight="1">
      <c r="A25" s="14">
        <v>1</v>
      </c>
      <c r="B25" s="56" t="s">
        <v>80</v>
      </c>
      <c r="C25" s="97" t="s">
        <v>60</v>
      </c>
      <c r="D25" s="98"/>
      <c r="E25" s="61"/>
      <c r="F25" s="48"/>
      <c r="G25" s="19" t="s">
        <v>70</v>
      </c>
      <c r="H25" s="52">
        <v>300</v>
      </c>
      <c r="I25" s="62">
        <v>350</v>
      </c>
      <c r="J25" s="63">
        <v>400</v>
      </c>
      <c r="K25" s="19" t="s">
        <v>71</v>
      </c>
    </row>
    <row r="26" spans="1:11" ht="29.25" customHeight="1">
      <c r="A26" s="14">
        <v>2</v>
      </c>
      <c r="B26" s="56" t="s">
        <v>77</v>
      </c>
      <c r="C26" s="97" t="s">
        <v>60</v>
      </c>
      <c r="D26" s="98"/>
      <c r="E26" s="61"/>
      <c r="F26" s="48"/>
      <c r="G26" s="19" t="s">
        <v>70</v>
      </c>
      <c r="H26" s="52">
        <v>360</v>
      </c>
      <c r="I26" s="62">
        <v>400</v>
      </c>
      <c r="J26" s="63">
        <v>450</v>
      </c>
      <c r="K26" s="19" t="s">
        <v>78</v>
      </c>
    </row>
    <row r="27" spans="1:11" ht="96.75" customHeight="1">
      <c r="A27" s="14">
        <v>3</v>
      </c>
      <c r="B27" s="45" t="s">
        <v>82</v>
      </c>
      <c r="C27" s="97" t="s">
        <v>60</v>
      </c>
      <c r="D27" s="98"/>
      <c r="E27" s="99"/>
      <c r="F27" s="31"/>
      <c r="G27" s="19" t="s">
        <v>70</v>
      </c>
      <c r="H27" s="52">
        <v>285.5</v>
      </c>
      <c r="I27" s="52">
        <v>315</v>
      </c>
      <c r="J27" s="55">
        <v>350</v>
      </c>
      <c r="K27" s="19" t="s">
        <v>71</v>
      </c>
    </row>
    <row r="28" spans="1:11" ht="63" customHeight="1">
      <c r="A28" s="14">
        <v>4</v>
      </c>
      <c r="B28" s="31" t="s">
        <v>72</v>
      </c>
      <c r="C28" s="97" t="s">
        <v>60</v>
      </c>
      <c r="D28" s="98"/>
      <c r="E28" s="99"/>
      <c r="F28" s="31"/>
      <c r="G28" s="19" t="s">
        <v>70</v>
      </c>
      <c r="H28" s="52">
        <v>9370.6</v>
      </c>
      <c r="I28" s="52">
        <v>10310</v>
      </c>
      <c r="J28" s="55">
        <v>11345</v>
      </c>
      <c r="K28" s="19" t="s">
        <v>71</v>
      </c>
    </row>
    <row r="29" spans="1:11" ht="30" customHeight="1">
      <c r="A29" s="14">
        <v>5</v>
      </c>
      <c r="B29" s="31" t="s">
        <v>36</v>
      </c>
      <c r="C29" s="97" t="s">
        <v>60</v>
      </c>
      <c r="D29" s="98"/>
      <c r="E29" s="99"/>
      <c r="F29" s="31"/>
      <c r="G29" s="19" t="s">
        <v>70</v>
      </c>
      <c r="H29" s="52">
        <v>180</v>
      </c>
      <c r="I29" s="52">
        <v>195</v>
      </c>
      <c r="J29" s="55">
        <v>215</v>
      </c>
      <c r="K29" s="19" t="s">
        <v>73</v>
      </c>
    </row>
    <row r="30" spans="1:11" ht="32.25" customHeight="1">
      <c r="A30" s="14">
        <v>6</v>
      </c>
      <c r="B30" s="31" t="s">
        <v>58</v>
      </c>
      <c r="C30" s="97" t="s">
        <v>60</v>
      </c>
      <c r="D30" s="98"/>
      <c r="E30" s="99"/>
      <c r="F30" s="31"/>
      <c r="G30" s="19" t="s">
        <v>70</v>
      </c>
      <c r="H30" s="52">
        <v>300</v>
      </c>
      <c r="I30" s="52">
        <v>300</v>
      </c>
      <c r="J30" s="55">
        <v>350</v>
      </c>
      <c r="K30" s="19" t="s">
        <v>74</v>
      </c>
    </row>
    <row r="31" spans="1:11" ht="48" customHeight="1">
      <c r="A31" s="14">
        <v>7</v>
      </c>
      <c r="B31" s="31" t="s">
        <v>54</v>
      </c>
      <c r="C31" s="97" t="s">
        <v>60</v>
      </c>
      <c r="D31" s="98"/>
      <c r="E31" s="99"/>
      <c r="F31" s="43"/>
      <c r="G31" s="19" t="s">
        <v>70</v>
      </c>
      <c r="H31" s="52">
        <v>100</v>
      </c>
      <c r="I31" s="52">
        <v>100</v>
      </c>
      <c r="J31" s="55">
        <v>120</v>
      </c>
      <c r="K31" s="19" t="s">
        <v>71</v>
      </c>
    </row>
    <row r="32" spans="1:11" ht="48.75" customHeight="1">
      <c r="A32" s="14">
        <v>8</v>
      </c>
      <c r="B32" s="31" t="s">
        <v>75</v>
      </c>
      <c r="C32" s="97" t="s">
        <v>60</v>
      </c>
      <c r="D32" s="98"/>
      <c r="E32" s="99"/>
      <c r="F32" s="43"/>
      <c r="G32" s="19" t="s">
        <v>70</v>
      </c>
      <c r="H32" s="52">
        <v>120</v>
      </c>
      <c r="I32" s="52">
        <v>135</v>
      </c>
      <c r="J32" s="55">
        <v>150</v>
      </c>
      <c r="K32" s="19" t="s">
        <v>76</v>
      </c>
    </row>
    <row r="33" spans="1:11" ht="50.25" customHeight="1">
      <c r="A33" s="14">
        <v>9</v>
      </c>
      <c r="B33" s="31" t="s">
        <v>92</v>
      </c>
      <c r="C33" s="97" t="s">
        <v>60</v>
      </c>
      <c r="D33" s="98"/>
      <c r="E33" s="99"/>
      <c r="F33" s="43"/>
      <c r="G33" s="19" t="s">
        <v>70</v>
      </c>
      <c r="H33" s="52">
        <v>1000</v>
      </c>
      <c r="I33" s="52">
        <v>1200</v>
      </c>
      <c r="J33" s="55">
        <v>1500</v>
      </c>
      <c r="K33" s="19" t="s">
        <v>71</v>
      </c>
    </row>
    <row r="34" spans="1:11" ht="54.75" customHeight="1">
      <c r="A34" s="14">
        <v>10</v>
      </c>
      <c r="B34" s="31" t="s">
        <v>90</v>
      </c>
      <c r="C34" s="97" t="s">
        <v>60</v>
      </c>
      <c r="D34" s="98"/>
      <c r="E34" s="99"/>
      <c r="F34" s="43"/>
      <c r="G34" s="19" t="s">
        <v>70</v>
      </c>
      <c r="H34" s="52">
        <v>6000</v>
      </c>
      <c r="I34" s="52">
        <v>0</v>
      </c>
      <c r="J34" s="55">
        <v>0</v>
      </c>
      <c r="K34" s="19" t="s">
        <v>71</v>
      </c>
    </row>
    <row r="35" spans="1:11" ht="66" customHeight="1">
      <c r="A35" s="14">
        <v>11</v>
      </c>
      <c r="B35" s="31" t="s">
        <v>79</v>
      </c>
      <c r="C35" s="97" t="s">
        <v>60</v>
      </c>
      <c r="D35" s="98"/>
      <c r="E35" s="99"/>
      <c r="F35" s="43"/>
      <c r="G35" s="19" t="s">
        <v>70</v>
      </c>
      <c r="H35" s="52">
        <v>100</v>
      </c>
      <c r="I35" s="52">
        <v>150</v>
      </c>
      <c r="J35" s="55">
        <v>175</v>
      </c>
      <c r="K35" s="19" t="s">
        <v>83</v>
      </c>
    </row>
    <row r="36" spans="1:11" ht="66" customHeight="1">
      <c r="A36" s="14">
        <v>12</v>
      </c>
      <c r="B36" s="31" t="s">
        <v>93</v>
      </c>
      <c r="C36" s="97" t="s">
        <v>60</v>
      </c>
      <c r="D36" s="98"/>
      <c r="E36" s="64"/>
      <c r="F36" s="43"/>
      <c r="G36" s="19" t="s">
        <v>70</v>
      </c>
      <c r="H36" s="52">
        <v>500</v>
      </c>
      <c r="I36" s="52">
        <v>400</v>
      </c>
      <c r="J36" s="55">
        <v>0</v>
      </c>
      <c r="K36" s="19" t="s">
        <v>94</v>
      </c>
    </row>
    <row r="37" spans="1:11" ht="24.75" customHeight="1">
      <c r="A37" s="66">
        <v>13</v>
      </c>
      <c r="B37" s="29" t="s">
        <v>95</v>
      </c>
      <c r="C37" s="69" t="s">
        <v>60</v>
      </c>
      <c r="D37" s="70"/>
      <c r="E37" s="71"/>
      <c r="F37" s="43"/>
      <c r="G37" s="78" t="s">
        <v>70</v>
      </c>
      <c r="H37" s="58">
        <f>H38+H39+H40+H41</f>
        <v>4440</v>
      </c>
      <c r="I37" s="58">
        <f>I38+I39+I40+I41</f>
        <v>50</v>
      </c>
      <c r="J37" s="58">
        <f>J38+J39+J40+J41</f>
        <v>50</v>
      </c>
      <c r="K37" s="78" t="s">
        <v>100</v>
      </c>
    </row>
    <row r="38" spans="1:11" ht="32.25" customHeight="1">
      <c r="A38" s="67"/>
      <c r="B38" s="45" t="s">
        <v>97</v>
      </c>
      <c r="C38" s="72"/>
      <c r="D38" s="73"/>
      <c r="E38" s="74"/>
      <c r="F38" s="43"/>
      <c r="G38" s="79"/>
      <c r="H38" s="52">
        <v>360</v>
      </c>
      <c r="I38" s="52">
        <v>0</v>
      </c>
      <c r="J38" s="55">
        <v>0</v>
      </c>
      <c r="K38" s="79"/>
    </row>
    <row r="39" spans="1:11" ht="46.5" customHeight="1">
      <c r="A39" s="67"/>
      <c r="B39" s="45" t="s">
        <v>98</v>
      </c>
      <c r="C39" s="72"/>
      <c r="D39" s="73"/>
      <c r="E39" s="74"/>
      <c r="F39" s="43"/>
      <c r="G39" s="79"/>
      <c r="H39" s="52">
        <v>3800</v>
      </c>
      <c r="I39" s="52">
        <v>0</v>
      </c>
      <c r="J39" s="55">
        <v>0</v>
      </c>
      <c r="K39" s="79"/>
    </row>
    <row r="40" spans="1:11" ht="20.25" customHeight="1">
      <c r="A40" s="67"/>
      <c r="B40" s="45" t="s">
        <v>96</v>
      </c>
      <c r="C40" s="72"/>
      <c r="D40" s="73"/>
      <c r="E40" s="74"/>
      <c r="F40" s="43"/>
      <c r="G40" s="79"/>
      <c r="H40" s="52">
        <v>100</v>
      </c>
      <c r="I40" s="52">
        <v>50</v>
      </c>
      <c r="J40" s="55">
        <v>50</v>
      </c>
      <c r="K40" s="79"/>
    </row>
    <row r="41" spans="1:11" ht="32.25" customHeight="1">
      <c r="A41" s="68"/>
      <c r="B41" s="45" t="s">
        <v>99</v>
      </c>
      <c r="C41" s="75"/>
      <c r="D41" s="76"/>
      <c r="E41" s="77"/>
      <c r="F41" s="43"/>
      <c r="G41" s="80"/>
      <c r="H41" s="52">
        <v>180</v>
      </c>
      <c r="I41" s="52">
        <v>0</v>
      </c>
      <c r="J41" s="55">
        <v>0</v>
      </c>
      <c r="K41" s="80"/>
    </row>
    <row r="42" spans="1:11" ht="48" customHeight="1">
      <c r="A42" s="14">
        <v>14</v>
      </c>
      <c r="B42" s="31" t="s">
        <v>85</v>
      </c>
      <c r="C42" s="97" t="s">
        <v>60</v>
      </c>
      <c r="D42" s="98"/>
      <c r="E42" s="99"/>
      <c r="F42" s="43"/>
      <c r="G42" s="19" t="s">
        <v>70</v>
      </c>
      <c r="H42" s="52">
        <v>300</v>
      </c>
      <c r="I42" s="52">
        <v>0</v>
      </c>
      <c r="J42" s="55">
        <v>0</v>
      </c>
      <c r="K42" s="19" t="s">
        <v>86</v>
      </c>
    </row>
    <row r="43" spans="1:11" ht="51.75" customHeight="1">
      <c r="A43" s="14">
        <v>15</v>
      </c>
      <c r="B43" s="31" t="s">
        <v>84</v>
      </c>
      <c r="C43" s="97" t="s">
        <v>60</v>
      </c>
      <c r="D43" s="98"/>
      <c r="E43" s="47"/>
      <c r="F43" s="43"/>
      <c r="G43" s="19" t="s">
        <v>70</v>
      </c>
      <c r="H43" s="52">
        <v>300</v>
      </c>
      <c r="I43" s="52">
        <v>0</v>
      </c>
      <c r="J43" s="55">
        <v>0</v>
      </c>
      <c r="K43" s="19" t="s">
        <v>87</v>
      </c>
    </row>
    <row r="44" spans="1:11" ht="51.75" customHeight="1">
      <c r="A44" s="14">
        <v>16</v>
      </c>
      <c r="B44" s="31" t="s">
        <v>88</v>
      </c>
      <c r="C44" s="97" t="s">
        <v>60</v>
      </c>
      <c r="D44" s="98"/>
      <c r="E44" s="47"/>
      <c r="F44" s="43"/>
      <c r="G44" s="19" t="s">
        <v>70</v>
      </c>
      <c r="H44" s="52">
        <v>650</v>
      </c>
      <c r="I44" s="52">
        <v>850</v>
      </c>
      <c r="J44" s="55">
        <v>400</v>
      </c>
      <c r="K44" s="19" t="s">
        <v>89</v>
      </c>
    </row>
    <row r="45" spans="1:11" ht="96.75" customHeight="1">
      <c r="A45" s="14">
        <v>17</v>
      </c>
      <c r="B45" s="31" t="s">
        <v>101</v>
      </c>
      <c r="C45" s="97" t="s">
        <v>60</v>
      </c>
      <c r="D45" s="98"/>
      <c r="E45" s="47"/>
      <c r="F45" s="43"/>
      <c r="G45" s="19" t="s">
        <v>70</v>
      </c>
      <c r="H45" s="52">
        <v>600</v>
      </c>
      <c r="I45" s="52">
        <v>550</v>
      </c>
      <c r="J45" s="55">
        <v>500</v>
      </c>
      <c r="K45" s="19" t="s">
        <v>91</v>
      </c>
    </row>
    <row r="46" spans="1:11" ht="56.25" customHeight="1">
      <c r="A46" s="14">
        <v>18</v>
      </c>
      <c r="B46" s="31" t="s">
        <v>105</v>
      </c>
      <c r="C46" s="97" t="s">
        <v>60</v>
      </c>
      <c r="D46" s="98"/>
      <c r="E46" s="47"/>
      <c r="F46" s="43"/>
      <c r="G46" s="19" t="s">
        <v>70</v>
      </c>
      <c r="H46" s="52">
        <v>50</v>
      </c>
      <c r="I46" s="52">
        <v>50</v>
      </c>
      <c r="J46" s="55">
        <v>50</v>
      </c>
      <c r="K46" s="19" t="s">
        <v>107</v>
      </c>
    </row>
    <row r="47" spans="1:11" ht="66.75" customHeight="1">
      <c r="A47" s="14">
        <v>19</v>
      </c>
      <c r="B47" s="31" t="s">
        <v>108</v>
      </c>
      <c r="C47" s="97" t="s">
        <v>60</v>
      </c>
      <c r="D47" s="98"/>
      <c r="E47" s="47"/>
      <c r="F47" s="43"/>
      <c r="G47" s="19" t="s">
        <v>70</v>
      </c>
      <c r="H47" s="52">
        <v>500</v>
      </c>
      <c r="I47" s="52">
        <v>500</v>
      </c>
      <c r="J47" s="55">
        <v>500</v>
      </c>
      <c r="K47" s="19" t="s">
        <v>106</v>
      </c>
    </row>
    <row r="48" spans="1:11" ht="21.75" customHeight="1">
      <c r="A48" s="14"/>
      <c r="B48" s="60" t="s">
        <v>102</v>
      </c>
      <c r="C48" s="103"/>
      <c r="D48" s="104"/>
      <c r="E48" s="104"/>
      <c r="F48" s="57"/>
      <c r="G48" s="14"/>
      <c r="H48" s="58">
        <f>H25+H26+H27+H28+H29+H30+H31+H32+H33+H34+H35+H36+H37+H42+H43+H44+H45+H46+H47</f>
        <v>25456.1</v>
      </c>
      <c r="I48" s="58">
        <f>I25+I26+I27+I28+I29+I30+I31+I32+I33+I34+I35+I36+I37+I42+I43+I44+I45+I46+I47</f>
        <v>15855</v>
      </c>
      <c r="J48" s="58">
        <f>J25+J26+J27+J28+J29+J30+J31+J32+J33+J34+J35+J36+J37+J42+J43+J44+J45+J46+J47</f>
        <v>16555</v>
      </c>
      <c r="K48" s="14" t="s">
        <v>81</v>
      </c>
    </row>
    <row r="49" spans="10:11" ht="12" customHeight="1">
      <c r="J49" s="1"/>
      <c r="K49" s="1"/>
    </row>
    <row r="50" spans="10:11" ht="15.75" customHeight="1" hidden="1">
      <c r="J50" s="1"/>
      <c r="K50" s="1"/>
    </row>
    <row r="51" spans="10:11" ht="15.75" hidden="1">
      <c r="J51" s="1"/>
      <c r="K51" s="1"/>
    </row>
    <row r="52" ht="15.75" hidden="1"/>
    <row r="53" ht="1.5" customHeight="1" hidden="1"/>
    <row r="54" spans="2:11" ht="21" customHeight="1">
      <c r="B54" s="100"/>
      <c r="C54" s="100"/>
      <c r="D54" s="100"/>
      <c r="E54" s="101"/>
      <c r="F54" s="101"/>
      <c r="G54" s="35"/>
      <c r="H54" s="102" t="s">
        <v>81</v>
      </c>
      <c r="I54" s="102"/>
      <c r="J54" s="102"/>
      <c r="K54" s="102"/>
    </row>
    <row r="55" spans="2:11" ht="31.5" customHeight="1">
      <c r="B55" s="100"/>
      <c r="C55" s="100"/>
      <c r="D55" s="100"/>
      <c r="E55" s="100"/>
      <c r="F55" s="100"/>
      <c r="G55" s="100"/>
      <c r="H55" s="81"/>
      <c r="I55" s="81"/>
      <c r="J55" s="81"/>
      <c r="K55" s="81"/>
    </row>
    <row r="56" spans="3:11" ht="15.75">
      <c r="C56" s="7"/>
      <c r="F56" s="7"/>
      <c r="G56" s="6"/>
      <c r="H56" s="7" t="s">
        <v>17</v>
      </c>
      <c r="I56" s="7"/>
      <c r="J56" s="7"/>
      <c r="K56" s="54"/>
    </row>
  </sheetData>
  <sheetProtection/>
  <mergeCells count="49">
    <mergeCell ref="H54:K54"/>
    <mergeCell ref="B55:G55"/>
    <mergeCell ref="H55:K55"/>
    <mergeCell ref="C42:E42"/>
    <mergeCell ref="C48:E48"/>
    <mergeCell ref="C43:D43"/>
    <mergeCell ref="C44:D44"/>
    <mergeCell ref="C47:D47"/>
    <mergeCell ref="C46:D46"/>
    <mergeCell ref="C45:D45"/>
    <mergeCell ref="B54:F54"/>
    <mergeCell ref="C31:E31"/>
    <mergeCell ref="C25:D25"/>
    <mergeCell ref="C26:D26"/>
    <mergeCell ref="C32:E32"/>
    <mergeCell ref="C33:E33"/>
    <mergeCell ref="C35:E35"/>
    <mergeCell ref="C27:E27"/>
    <mergeCell ref="C28:E28"/>
    <mergeCell ref="C29:E29"/>
    <mergeCell ref="C30:E30"/>
    <mergeCell ref="C34:E34"/>
    <mergeCell ref="C36:D36"/>
    <mergeCell ref="C19:F19"/>
    <mergeCell ref="C20:F20"/>
    <mergeCell ref="C21:F21"/>
    <mergeCell ref="C22:F22"/>
    <mergeCell ref="C23:F23"/>
    <mergeCell ref="C24:F24"/>
    <mergeCell ref="A12:J12"/>
    <mergeCell ref="A13:J13"/>
    <mergeCell ref="C14:F14"/>
    <mergeCell ref="A8:K10"/>
    <mergeCell ref="A15:A24"/>
    <mergeCell ref="B15:B24"/>
    <mergeCell ref="C15:F15"/>
    <mergeCell ref="C16:F16"/>
    <mergeCell ref="C17:F17"/>
    <mergeCell ref="C18:F18"/>
    <mergeCell ref="A37:A41"/>
    <mergeCell ref="C37:E41"/>
    <mergeCell ref="G37:G41"/>
    <mergeCell ref="K37:K41"/>
    <mergeCell ref="H1:J1"/>
    <mergeCell ref="H2:J2"/>
    <mergeCell ref="H3:J3"/>
    <mergeCell ref="H4:J4"/>
    <mergeCell ref="I5:J5"/>
    <mergeCell ref="A11:J11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33">
      <selection activeCell="H45" sqref="H45"/>
    </sheetView>
  </sheetViews>
  <sheetFormatPr defaultColWidth="9.140625" defaultRowHeight="12.75"/>
  <cols>
    <col min="1" max="1" width="7.57421875" style="1" customWidth="1"/>
    <col min="2" max="2" width="8.140625" style="1" customWidth="1"/>
    <col min="3" max="3" width="10.00390625" style="1" bestFit="1" customWidth="1"/>
    <col min="4" max="4" width="19.28125" style="1" customWidth="1"/>
    <col min="5" max="5" width="17.7109375" style="1" customWidth="1"/>
    <col min="6" max="6" width="0.85546875" style="1" hidden="1" customWidth="1"/>
    <col min="7" max="7" width="11.8515625" style="1" bestFit="1" customWidth="1"/>
    <col min="8" max="8" width="10.57421875" style="1" customWidth="1"/>
    <col min="9" max="9" width="12.57421875" style="1" customWidth="1"/>
    <col min="10" max="10" width="17.57421875" style="3" customWidth="1"/>
    <col min="11" max="16384" width="9.140625" style="1" customWidth="1"/>
  </cols>
  <sheetData>
    <row r="1" spans="8:10" ht="18.75">
      <c r="H1" s="81" t="s">
        <v>7</v>
      </c>
      <c r="I1" s="81"/>
      <c r="J1" s="81"/>
    </row>
    <row r="2" spans="8:10" ht="40.5" customHeight="1">
      <c r="H2" s="82" t="s">
        <v>31</v>
      </c>
      <c r="I2" s="82"/>
      <c r="J2" s="82"/>
    </row>
    <row r="3" spans="8:10" ht="15.75">
      <c r="H3" s="83" t="s">
        <v>8</v>
      </c>
      <c r="I3" s="83"/>
      <c r="J3" s="83"/>
    </row>
    <row r="4" spans="8:10" ht="18.75">
      <c r="H4" s="84" t="s">
        <v>32</v>
      </c>
      <c r="I4" s="84"/>
      <c r="J4" s="84"/>
    </row>
    <row r="5" spans="8:10" ht="15.75">
      <c r="H5" s="13" t="s">
        <v>9</v>
      </c>
      <c r="I5" s="85" t="s">
        <v>10</v>
      </c>
      <c r="J5" s="85"/>
    </row>
    <row r="6" spans="8:10" ht="18.75">
      <c r="H6" s="11"/>
      <c r="I6" s="4"/>
      <c r="J6" s="12"/>
    </row>
    <row r="7" spans="8:10" ht="15.75">
      <c r="H7" s="8"/>
      <c r="I7" s="7"/>
      <c r="J7" s="9" t="s">
        <v>11</v>
      </c>
    </row>
    <row r="8" ht="15.75">
      <c r="E8" s="6"/>
    </row>
    <row r="9" spans="1:10" ht="18.75" customHeight="1">
      <c r="A9" s="81" t="s">
        <v>5</v>
      </c>
      <c r="B9" s="81"/>
      <c r="C9" s="81"/>
      <c r="D9" s="81"/>
      <c r="E9" s="81"/>
      <c r="F9" s="81"/>
      <c r="G9" s="81"/>
      <c r="H9" s="81"/>
      <c r="I9" s="81"/>
      <c r="J9" s="81"/>
    </row>
    <row r="10" spans="1:10" ht="18.75" customHeight="1">
      <c r="A10" s="90" t="s">
        <v>33</v>
      </c>
      <c r="B10" s="90"/>
      <c r="C10" s="90"/>
      <c r="D10" s="90"/>
      <c r="E10" s="90"/>
      <c r="F10" s="90"/>
      <c r="G10" s="90"/>
      <c r="H10" s="90"/>
      <c r="I10" s="90"/>
      <c r="J10" s="90"/>
    </row>
    <row r="11" spans="1:10" ht="17.25" customHeight="1">
      <c r="A11" s="81" t="s">
        <v>30</v>
      </c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42" customHeight="1">
      <c r="A12" s="86" t="s">
        <v>34</v>
      </c>
      <c r="B12" s="87"/>
      <c r="C12" s="87"/>
      <c r="D12" s="87"/>
      <c r="E12" s="87"/>
      <c r="F12" s="87"/>
      <c r="G12" s="87"/>
      <c r="H12" s="87"/>
      <c r="I12" s="87"/>
      <c r="J12" s="87"/>
    </row>
    <row r="13" spans="1:10" ht="15.75" customHeight="1">
      <c r="A13" s="88" t="s">
        <v>29</v>
      </c>
      <c r="B13" s="88"/>
      <c r="C13" s="88"/>
      <c r="D13" s="88"/>
      <c r="E13" s="88"/>
      <c r="F13" s="88"/>
      <c r="G13" s="88"/>
      <c r="H13" s="88"/>
      <c r="I13" s="88"/>
      <c r="J13" s="88"/>
    </row>
    <row r="14" spans="1:10" ht="30.75" customHeight="1">
      <c r="A14" s="14" t="s">
        <v>0</v>
      </c>
      <c r="B14" s="14" t="s">
        <v>1</v>
      </c>
      <c r="C14" s="89" t="s">
        <v>2</v>
      </c>
      <c r="D14" s="89"/>
      <c r="E14" s="89"/>
      <c r="F14" s="89"/>
      <c r="G14" s="15" t="s">
        <v>12</v>
      </c>
      <c r="H14" s="14" t="s">
        <v>13</v>
      </c>
      <c r="I14" s="15" t="s">
        <v>14</v>
      </c>
      <c r="J14" s="16" t="s">
        <v>15</v>
      </c>
    </row>
    <row r="15" spans="1:10" ht="15.75" hidden="1">
      <c r="A15" s="118">
        <v>2111</v>
      </c>
      <c r="B15" s="119"/>
      <c r="C15" s="93" t="s">
        <v>26</v>
      </c>
      <c r="D15" s="93"/>
      <c r="E15" s="93"/>
      <c r="F15" s="93"/>
      <c r="G15" s="20"/>
      <c r="H15" s="20"/>
      <c r="I15" s="21"/>
      <c r="J15" s="17"/>
    </row>
    <row r="16" spans="1:10" ht="15.75" hidden="1">
      <c r="A16" s="118"/>
      <c r="B16" s="119"/>
      <c r="C16" s="93" t="s">
        <v>4</v>
      </c>
      <c r="D16" s="93"/>
      <c r="E16" s="93"/>
      <c r="F16" s="93"/>
      <c r="G16" s="20"/>
      <c r="H16" s="20"/>
      <c r="I16" s="21"/>
      <c r="J16" s="18"/>
    </row>
    <row r="17" spans="1:10" ht="15.75" hidden="1">
      <c r="A17" s="118"/>
      <c r="B17" s="119"/>
      <c r="C17" s="93" t="s">
        <v>16</v>
      </c>
      <c r="D17" s="93"/>
      <c r="E17" s="93"/>
      <c r="F17" s="93"/>
      <c r="G17" s="20"/>
      <c r="H17" s="20"/>
      <c r="I17" s="21"/>
      <c r="J17" s="18">
        <v>5227644</v>
      </c>
    </row>
    <row r="18" spans="1:10" ht="30.75" customHeight="1" hidden="1">
      <c r="A18" s="118"/>
      <c r="B18" s="119"/>
      <c r="C18" s="93" t="s">
        <v>20</v>
      </c>
      <c r="D18" s="93"/>
      <c r="E18" s="93"/>
      <c r="F18" s="93"/>
      <c r="G18" s="20"/>
      <c r="H18" s="20"/>
      <c r="I18" s="21"/>
      <c r="J18" s="18">
        <v>1026240</v>
      </c>
    </row>
    <row r="19" spans="1:10" ht="30.75" customHeight="1" hidden="1">
      <c r="A19" s="118"/>
      <c r="B19" s="119"/>
      <c r="C19" s="93" t="s">
        <v>25</v>
      </c>
      <c r="D19" s="93"/>
      <c r="E19" s="93"/>
      <c r="F19" s="93"/>
      <c r="G19" s="20"/>
      <c r="H19" s="20"/>
      <c r="I19" s="21"/>
      <c r="J19" s="18">
        <v>250107</v>
      </c>
    </row>
    <row r="20" spans="1:10" ht="15.75" customHeight="1" hidden="1">
      <c r="A20" s="118"/>
      <c r="B20" s="119"/>
      <c r="C20" s="94" t="s">
        <v>27</v>
      </c>
      <c r="D20" s="95"/>
      <c r="E20" s="95"/>
      <c r="F20" s="96"/>
      <c r="G20" s="20"/>
      <c r="H20" s="20"/>
      <c r="I20" s="21"/>
      <c r="J20" s="18">
        <v>250000</v>
      </c>
    </row>
    <row r="21" spans="1:10" ht="15.75" hidden="1">
      <c r="A21" s="118"/>
      <c r="B21" s="119"/>
      <c r="C21" s="93" t="s">
        <v>28</v>
      </c>
      <c r="D21" s="93"/>
      <c r="E21" s="93"/>
      <c r="F21" s="93"/>
      <c r="G21" s="20"/>
      <c r="H21" s="20"/>
      <c r="I21" s="21"/>
      <c r="J21" s="18">
        <v>1516080</v>
      </c>
    </row>
    <row r="22" spans="1:10" ht="49.5" customHeight="1" hidden="1">
      <c r="A22" s="118"/>
      <c r="B22" s="119"/>
      <c r="C22" s="93" t="s">
        <v>21</v>
      </c>
      <c r="D22" s="93"/>
      <c r="E22" s="93"/>
      <c r="F22" s="93"/>
      <c r="G22" s="20"/>
      <c r="H22" s="20"/>
      <c r="I22" s="21"/>
      <c r="J22" s="18">
        <v>237670</v>
      </c>
    </row>
    <row r="23" spans="1:10" ht="30.75" customHeight="1" hidden="1">
      <c r="A23" s="118"/>
      <c r="B23" s="119"/>
      <c r="C23" s="93" t="s">
        <v>22</v>
      </c>
      <c r="D23" s="93"/>
      <c r="E23" s="93"/>
      <c r="F23" s="93"/>
      <c r="G23" s="20"/>
      <c r="H23" s="20"/>
      <c r="I23" s="21"/>
      <c r="J23" s="18">
        <v>186359</v>
      </c>
    </row>
    <row r="24" spans="1:10" ht="15.75" customHeight="1" hidden="1">
      <c r="A24" s="118"/>
      <c r="B24" s="119"/>
      <c r="C24" s="93" t="s">
        <v>19</v>
      </c>
      <c r="D24" s="93"/>
      <c r="E24" s="93"/>
      <c r="F24" s="93"/>
      <c r="G24" s="20"/>
      <c r="H24" s="20"/>
      <c r="I24" s="21"/>
      <c r="J24" s="18">
        <v>0</v>
      </c>
    </row>
    <row r="25" spans="1:10" ht="27.75" customHeight="1">
      <c r="A25" s="115">
        <v>2240</v>
      </c>
      <c r="B25" s="105"/>
      <c r="C25" s="112" t="s">
        <v>43</v>
      </c>
      <c r="D25" s="113"/>
      <c r="E25" s="114"/>
      <c r="F25" s="31"/>
      <c r="G25" s="19">
        <v>12</v>
      </c>
      <c r="H25" s="19" t="s">
        <v>57</v>
      </c>
      <c r="I25" s="37">
        <v>2100</v>
      </c>
      <c r="J25" s="5">
        <f>G25*I25</f>
        <v>25200</v>
      </c>
    </row>
    <row r="26" spans="1:10" ht="26.25" customHeight="1">
      <c r="A26" s="116"/>
      <c r="B26" s="105"/>
      <c r="C26" s="112" t="s">
        <v>24</v>
      </c>
      <c r="D26" s="113"/>
      <c r="E26" s="114"/>
      <c r="F26" s="31"/>
      <c r="G26" s="19">
        <v>12</v>
      </c>
      <c r="H26" s="19" t="s">
        <v>57</v>
      </c>
      <c r="I26" s="37">
        <v>1750</v>
      </c>
      <c r="J26" s="5">
        <f>G26*I26</f>
        <v>21000</v>
      </c>
    </row>
    <row r="27" spans="1:10" ht="34.5" customHeight="1">
      <c r="A27" s="116"/>
      <c r="B27" s="105"/>
      <c r="C27" s="112" t="s">
        <v>35</v>
      </c>
      <c r="D27" s="113"/>
      <c r="E27" s="114"/>
      <c r="F27" s="31"/>
      <c r="G27" s="19">
        <v>12</v>
      </c>
      <c r="H27" s="19" t="s">
        <v>57</v>
      </c>
      <c r="I27" s="37">
        <v>6200</v>
      </c>
      <c r="J27" s="5">
        <f>G27*I27</f>
        <v>74400</v>
      </c>
    </row>
    <row r="28" spans="1:10" ht="33" customHeight="1">
      <c r="A28" s="116"/>
      <c r="B28" s="105"/>
      <c r="C28" s="112" t="s">
        <v>51</v>
      </c>
      <c r="D28" s="113"/>
      <c r="E28" s="114"/>
      <c r="F28" s="31"/>
      <c r="G28" s="19">
        <v>12</v>
      </c>
      <c r="H28" s="19" t="s">
        <v>57</v>
      </c>
      <c r="I28" s="37">
        <v>1235</v>
      </c>
      <c r="J28" s="5">
        <f>G28*I28</f>
        <v>14820</v>
      </c>
    </row>
    <row r="29" spans="1:10" ht="33" customHeight="1">
      <c r="A29" s="117"/>
      <c r="B29" s="105"/>
      <c r="C29" s="94" t="s">
        <v>52</v>
      </c>
      <c r="D29" s="106"/>
      <c r="E29" s="106"/>
      <c r="F29" s="43"/>
      <c r="G29" s="19">
        <v>1</v>
      </c>
      <c r="H29" s="19" t="s">
        <v>53</v>
      </c>
      <c r="I29" s="37">
        <v>150000</v>
      </c>
      <c r="J29" s="5">
        <f>G29*I29</f>
        <v>150000</v>
      </c>
    </row>
    <row r="30" spans="1:10" ht="27" customHeight="1">
      <c r="A30" s="107" t="s">
        <v>45</v>
      </c>
      <c r="B30" s="108"/>
      <c r="C30" s="112"/>
      <c r="D30" s="113"/>
      <c r="E30" s="113"/>
      <c r="F30" s="114"/>
      <c r="G30" s="19"/>
      <c r="H30" s="19"/>
      <c r="I30" s="37"/>
      <c r="J30" s="26">
        <f>J25+J26+J27+J28+J29</f>
        <v>285420</v>
      </c>
    </row>
    <row r="31" spans="7:9" ht="15.75" hidden="1">
      <c r="G31" s="34"/>
      <c r="I31" s="34"/>
    </row>
    <row r="32" spans="7:9" ht="15.75" hidden="1">
      <c r="G32" s="34"/>
      <c r="I32" s="34"/>
    </row>
    <row r="33" spans="1:10" ht="39" customHeight="1">
      <c r="A33" s="28">
        <v>2271</v>
      </c>
      <c r="B33" s="41"/>
      <c r="C33" s="112" t="s">
        <v>50</v>
      </c>
      <c r="D33" s="113"/>
      <c r="E33" s="113"/>
      <c r="F33" s="114"/>
      <c r="G33" s="38">
        <v>1590</v>
      </c>
      <c r="H33" s="19" t="s">
        <v>3</v>
      </c>
      <c r="I33" s="24">
        <v>4600</v>
      </c>
      <c r="J33" s="5">
        <f>G33*I33</f>
        <v>7314000</v>
      </c>
    </row>
    <row r="34" spans="1:10" ht="36" customHeight="1">
      <c r="A34" s="107" t="s">
        <v>46</v>
      </c>
      <c r="B34" s="108"/>
      <c r="C34" s="112"/>
      <c r="D34" s="113"/>
      <c r="E34" s="113"/>
      <c r="F34" s="114"/>
      <c r="G34" s="19"/>
      <c r="H34" s="19"/>
      <c r="I34" s="37"/>
      <c r="J34" s="26">
        <f>J33</f>
        <v>7314000</v>
      </c>
    </row>
    <row r="35" spans="1:10" ht="35.25" customHeight="1">
      <c r="A35" s="32">
        <v>2272</v>
      </c>
      <c r="B35" s="42"/>
      <c r="C35" s="112" t="s">
        <v>37</v>
      </c>
      <c r="D35" s="113"/>
      <c r="E35" s="113"/>
      <c r="F35" s="114"/>
      <c r="G35" s="38">
        <v>7450</v>
      </c>
      <c r="H35" s="19" t="s">
        <v>38</v>
      </c>
      <c r="I35" s="24">
        <v>68</v>
      </c>
      <c r="J35" s="5">
        <f>G35*I35</f>
        <v>506600</v>
      </c>
    </row>
    <row r="36" spans="1:10" ht="47.25" customHeight="1">
      <c r="A36" s="107" t="s">
        <v>47</v>
      </c>
      <c r="B36" s="108"/>
      <c r="C36" s="97"/>
      <c r="D36" s="98"/>
      <c r="E36" s="98"/>
      <c r="F36" s="40"/>
      <c r="G36" s="38"/>
      <c r="H36" s="19"/>
      <c r="I36" s="24"/>
      <c r="J36" s="26">
        <f>J35</f>
        <v>506600</v>
      </c>
    </row>
    <row r="37" spans="1:10" ht="23.25" customHeight="1">
      <c r="A37" s="91">
        <v>2273</v>
      </c>
      <c r="B37" s="124"/>
      <c r="C37" s="125" t="s">
        <v>18</v>
      </c>
      <c r="D37" s="126"/>
      <c r="E37" s="126"/>
      <c r="F37" s="127"/>
      <c r="G37" s="38">
        <v>25000</v>
      </c>
      <c r="H37" s="19" t="s">
        <v>44</v>
      </c>
      <c r="I37" s="24">
        <v>4.5</v>
      </c>
      <c r="J37" s="5">
        <f>G37*I37</f>
        <v>112500</v>
      </c>
    </row>
    <row r="38" spans="1:10" ht="23.25" customHeight="1">
      <c r="A38" s="91"/>
      <c r="B38" s="124"/>
      <c r="C38" s="128"/>
      <c r="D38" s="129"/>
      <c r="E38" s="129"/>
      <c r="F38" s="130"/>
      <c r="G38" s="38">
        <v>30000</v>
      </c>
      <c r="H38" s="19" t="s">
        <v>44</v>
      </c>
      <c r="I38" s="24">
        <v>4.6</v>
      </c>
      <c r="J38" s="5">
        <f>G38*I38</f>
        <v>138000</v>
      </c>
    </row>
    <row r="39" spans="1:10" ht="18.75" customHeight="1">
      <c r="A39" s="91"/>
      <c r="B39" s="124"/>
      <c r="C39" s="131"/>
      <c r="D39" s="132"/>
      <c r="E39" s="132"/>
      <c r="F39" s="133"/>
      <c r="G39" s="38">
        <v>259900</v>
      </c>
      <c r="H39" s="19" t="s">
        <v>44</v>
      </c>
      <c r="I39" s="24">
        <v>5</v>
      </c>
      <c r="J39" s="5">
        <f>G39*I39</f>
        <v>1299500</v>
      </c>
    </row>
    <row r="40" spans="1:10" ht="39.75" customHeight="1">
      <c r="A40" s="107" t="s">
        <v>48</v>
      </c>
      <c r="B40" s="108"/>
      <c r="C40" s="109"/>
      <c r="D40" s="110"/>
      <c r="E40" s="110"/>
      <c r="F40" s="30"/>
      <c r="G40" s="39"/>
      <c r="H40" s="19"/>
      <c r="I40" s="24"/>
      <c r="J40" s="26">
        <f>J37+J38+J39</f>
        <v>1550000</v>
      </c>
    </row>
    <row r="41" spans="1:10" ht="19.5" customHeight="1">
      <c r="A41" s="14">
        <v>2710</v>
      </c>
      <c r="B41" s="22"/>
      <c r="C41" s="94" t="s">
        <v>36</v>
      </c>
      <c r="D41" s="106"/>
      <c r="E41" s="106"/>
      <c r="F41" s="111"/>
      <c r="G41" s="23">
        <v>12</v>
      </c>
      <c r="H41" s="19" t="s">
        <v>23</v>
      </c>
      <c r="I41" s="37">
        <v>13100</v>
      </c>
      <c r="J41" s="5">
        <f>G41*I41</f>
        <v>157200</v>
      </c>
    </row>
    <row r="42" spans="1:10" ht="39" customHeight="1">
      <c r="A42" s="107" t="s">
        <v>49</v>
      </c>
      <c r="B42" s="108"/>
      <c r="C42" s="97"/>
      <c r="D42" s="98"/>
      <c r="E42" s="98"/>
      <c r="F42" s="33"/>
      <c r="G42" s="29"/>
      <c r="H42" s="29"/>
      <c r="I42" s="14"/>
      <c r="J42" s="25">
        <f>J41</f>
        <v>157200</v>
      </c>
    </row>
    <row r="43" spans="1:10" ht="27" customHeight="1">
      <c r="A43" s="134">
        <v>3210</v>
      </c>
      <c r="B43" s="134"/>
      <c r="C43" s="94" t="s">
        <v>58</v>
      </c>
      <c r="D43" s="106"/>
      <c r="E43" s="106"/>
      <c r="F43" s="44"/>
      <c r="G43" s="45">
        <v>15</v>
      </c>
      <c r="H43" s="19" t="s">
        <v>59</v>
      </c>
      <c r="I43" s="19">
        <v>20000</v>
      </c>
      <c r="J43" s="46">
        <f>G43*I43</f>
        <v>300000</v>
      </c>
    </row>
    <row r="44" spans="1:10" ht="25.5" customHeight="1">
      <c r="A44" s="135"/>
      <c r="B44" s="135"/>
      <c r="C44" s="94" t="s">
        <v>54</v>
      </c>
      <c r="D44" s="106"/>
      <c r="E44" s="106"/>
      <c r="F44" s="44"/>
      <c r="G44" s="45">
        <v>500</v>
      </c>
      <c r="H44" s="19" t="s">
        <v>55</v>
      </c>
      <c r="I44" s="19">
        <v>200</v>
      </c>
      <c r="J44" s="46">
        <f>G44*I44</f>
        <v>100000</v>
      </c>
    </row>
    <row r="45" spans="1:10" ht="28.5" customHeight="1">
      <c r="A45" s="107" t="s">
        <v>56</v>
      </c>
      <c r="B45" s="108"/>
      <c r="C45" s="109"/>
      <c r="D45" s="110"/>
      <c r="E45" s="110"/>
      <c r="F45" s="30"/>
      <c r="G45" s="39"/>
      <c r="H45" s="19"/>
      <c r="I45" s="24"/>
      <c r="J45" s="26">
        <f>J44+J43</f>
        <v>400000</v>
      </c>
    </row>
    <row r="46" spans="1:10" ht="38.25" customHeight="1">
      <c r="A46" s="121" t="s">
        <v>42</v>
      </c>
      <c r="B46" s="122"/>
      <c r="C46" s="122"/>
      <c r="D46" s="122"/>
      <c r="E46" s="122"/>
      <c r="F46" s="122"/>
      <c r="G46" s="122"/>
      <c r="H46" s="122"/>
      <c r="I46" s="123"/>
      <c r="J46" s="36">
        <f>J30+J34+J36+J40+J42+J45</f>
        <v>10213220</v>
      </c>
    </row>
    <row r="47" spans="1:10" ht="37.5" customHeight="1">
      <c r="A47" s="101" t="s">
        <v>6</v>
      </c>
      <c r="B47" s="101"/>
      <c r="C47" s="101"/>
      <c r="D47" s="101"/>
      <c r="E47" s="101"/>
      <c r="F47" s="35"/>
      <c r="G47" s="120" t="s">
        <v>41</v>
      </c>
      <c r="H47" s="120"/>
      <c r="I47" s="120"/>
      <c r="J47" s="120"/>
    </row>
    <row r="48" spans="1:10" ht="20.25" customHeight="1">
      <c r="A48" s="100" t="s">
        <v>39</v>
      </c>
      <c r="B48" s="100"/>
      <c r="C48" s="100"/>
      <c r="D48" s="100"/>
      <c r="E48" s="100"/>
      <c r="F48" s="100"/>
      <c r="G48" s="81" t="s">
        <v>40</v>
      </c>
      <c r="H48" s="81"/>
      <c r="I48" s="81"/>
      <c r="J48" s="81"/>
    </row>
    <row r="49" spans="2:9" ht="15.75">
      <c r="B49" s="7"/>
      <c r="E49" s="7"/>
      <c r="F49" s="6"/>
      <c r="G49" s="7" t="s">
        <v>17</v>
      </c>
      <c r="H49" s="7"/>
      <c r="I49" s="7"/>
    </row>
    <row r="50" spans="3:10" ht="15.75">
      <c r="C50" s="27"/>
      <c r="H50" s="10"/>
      <c r="I50" s="3"/>
      <c r="J50" s="1"/>
    </row>
    <row r="51" spans="4:9" ht="15.75">
      <c r="D51" s="7"/>
      <c r="E51" s="27"/>
      <c r="F51" s="27"/>
      <c r="I51" s="2"/>
    </row>
    <row r="52" spans="2:9" ht="15.75">
      <c r="B52" s="7"/>
      <c r="C52" s="7"/>
      <c r="D52" s="7"/>
      <c r="E52" s="7"/>
      <c r="I52" s="2"/>
    </row>
    <row r="53" spans="5:9" ht="15.75">
      <c r="E53" s="7"/>
      <c r="I53" s="10"/>
    </row>
    <row r="54" ht="15.75">
      <c r="I54" s="2"/>
    </row>
  </sheetData>
  <sheetProtection/>
  <mergeCells count="57">
    <mergeCell ref="A30:B30"/>
    <mergeCell ref="C30:F30"/>
    <mergeCell ref="C35:F35"/>
    <mergeCell ref="C37:F39"/>
    <mergeCell ref="C43:E43"/>
    <mergeCell ref="A43:A44"/>
    <mergeCell ref="B43:B44"/>
    <mergeCell ref="G48:J48"/>
    <mergeCell ref="A46:I46"/>
    <mergeCell ref="C34:F34"/>
    <mergeCell ref="A34:B34"/>
    <mergeCell ref="A36:B36"/>
    <mergeCell ref="C36:E36"/>
    <mergeCell ref="A48:F48"/>
    <mergeCell ref="B37:B39"/>
    <mergeCell ref="C22:F22"/>
    <mergeCell ref="C23:F23"/>
    <mergeCell ref="C24:F24"/>
    <mergeCell ref="A40:B40"/>
    <mergeCell ref="A47:E47"/>
    <mergeCell ref="G47:J47"/>
    <mergeCell ref="C26:E26"/>
    <mergeCell ref="C25:E25"/>
    <mergeCell ref="C27:E27"/>
    <mergeCell ref="C28:E28"/>
    <mergeCell ref="C16:F16"/>
    <mergeCell ref="C17:F17"/>
    <mergeCell ref="C18:F18"/>
    <mergeCell ref="C19:F19"/>
    <mergeCell ref="C20:F20"/>
    <mergeCell ref="C21:F21"/>
    <mergeCell ref="A25:A29"/>
    <mergeCell ref="C29:E29"/>
    <mergeCell ref="A10:J10"/>
    <mergeCell ref="A11:J11"/>
    <mergeCell ref="A12:J12"/>
    <mergeCell ref="A13:J13"/>
    <mergeCell ref="C14:F14"/>
    <mergeCell ref="A15:A24"/>
    <mergeCell ref="B15:B24"/>
    <mergeCell ref="C15:F15"/>
    <mergeCell ref="H1:J1"/>
    <mergeCell ref="H2:J2"/>
    <mergeCell ref="H3:J3"/>
    <mergeCell ref="H4:J4"/>
    <mergeCell ref="I5:J5"/>
    <mergeCell ref="A9:J9"/>
    <mergeCell ref="B25:B29"/>
    <mergeCell ref="C44:E44"/>
    <mergeCell ref="A45:B45"/>
    <mergeCell ref="C45:E45"/>
    <mergeCell ref="C41:F41"/>
    <mergeCell ref="C42:E42"/>
    <mergeCell ref="A42:B42"/>
    <mergeCell ref="C33:F33"/>
    <mergeCell ref="C40:E40"/>
    <mergeCell ref="A37:A39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TD</cp:lastModifiedBy>
  <cp:lastPrinted>2021-11-15T07:37:25Z</cp:lastPrinted>
  <dcterms:created xsi:type="dcterms:W3CDTF">1996-10-08T23:32:33Z</dcterms:created>
  <dcterms:modified xsi:type="dcterms:W3CDTF">2021-11-15T07:38:22Z</dcterms:modified>
  <cp:category/>
  <cp:version/>
  <cp:contentType/>
  <cp:contentStatus/>
</cp:coreProperties>
</file>