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9345" activeTab="0"/>
  </bookViews>
  <sheets>
    <sheet name="2018" sheetId="1" r:id="rId1"/>
  </sheets>
  <definedNames>
    <definedName name="_xlfn.AGGREGATE" hidden="1">#NAME?</definedName>
    <definedName name="_xlnm.Print_Area" localSheetId="0">'2018'!$A$1:$N$53</definedName>
  </definedNames>
  <calcPr fullCalcOnLoad="1"/>
</workbook>
</file>

<file path=xl/sharedStrings.xml><?xml version="1.0" encoding="utf-8"?>
<sst xmlns="http://schemas.openxmlformats.org/spreadsheetml/2006/main" count="159" uniqueCount="118">
  <si>
    <t>Загальний фонд</t>
  </si>
  <si>
    <t>Спеціальний фонд</t>
  </si>
  <si>
    <t>010116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</si>
  <si>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</si>
  <si>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</si>
  <si>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</si>
  <si>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0490</t>
  </si>
  <si>
    <t>Інші освітні програми</t>
  </si>
  <si>
    <t>Інші культурно-освітні заклади та заходи</t>
  </si>
  <si>
    <t>0620</t>
  </si>
  <si>
    <t>0829</t>
  </si>
  <si>
    <t>0990</t>
  </si>
  <si>
    <t>1090</t>
  </si>
  <si>
    <t>0133</t>
  </si>
  <si>
    <t>Органи місцевого самоврядування</t>
  </si>
  <si>
    <t>100101</t>
  </si>
  <si>
    <t>100202</t>
  </si>
  <si>
    <t>МІСЬКА ПРОГРАМА підтримки громадських організацій у місті Тетієві на 2015 -2020 роки</t>
  </si>
  <si>
    <t>МІСЬКА ПРОГРАМА  енергоефективності та енергозбереження міста Тетієва на 2010 - 2015 роки.</t>
  </si>
  <si>
    <t>0443</t>
  </si>
  <si>
    <t>Секретар Тетіївської міської ради</t>
  </si>
  <si>
    <t>МІСЬКА ПРОГРАМА  фінансової підтримки комунальних підприємств міста Тетієва на 2015 -2018 роки</t>
  </si>
  <si>
    <t>МІСЬКА ПРОГРАМА  захисту населення і території міста Тетієва від надзвичайних ситуацій техногоенного та природного характеру на 2016-2020 р.р.</t>
  </si>
  <si>
    <t>Видатки на запобігання та ліквідацію надзвичайних ситуацій та наслідків стихійного лиха</t>
  </si>
  <si>
    <t>Охорона та раціональне використання природних ресурсів</t>
  </si>
  <si>
    <t>МІСЬКА ПРОГРАМА охорони довкілля, раціонального використання природних  ресурсів та забезпечення екологічної безпеки в м. Тетієві  на 2016-2020 р.р.</t>
  </si>
  <si>
    <t>МІСЬКА ПРОГРАМА підтримки релігійних організацій міста Тетієва на 2016 -2020 роки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</si>
  <si>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</si>
  <si>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0180</t>
  </si>
  <si>
    <t xml:space="preserve">МІСЬКА ПРОГРАМА «Фінансової підтримки Управління соціального захисту населення Тетіївської районної державної адміністрації на 2016 рік.»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</si>
  <si>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</si>
  <si>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</si>
  <si>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</si>
  <si>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</si>
  <si>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3400</t>
  </si>
  <si>
    <t xml:space="preserve">Забезпечення надійного та безперебійного функціонування житлово-експлуатаційного господарства
</t>
  </si>
  <si>
    <t>Забезпечення функціонування водопровідно-каналізаційного господарства</t>
  </si>
  <si>
    <t xml:space="preserve">Видатки на будівництво та реконструкцію релігійних споруд </t>
  </si>
  <si>
    <t>грн.</t>
  </si>
  <si>
    <t>Код ФКВКБ</t>
  </si>
  <si>
    <t>Охорона і раціональне використання водних ресурсів</t>
  </si>
  <si>
    <t>Найменування головного розпорядника, відповідального виконавця, бюджетної пограми або напрямку видатків згідно з типовою відомчою/ТПКВКМБ/ТКВКБМС</t>
  </si>
  <si>
    <t xml:space="preserve">Найменування головного розпорядника, відповідального виконавця, бюджетної програми або напряму видатків
</t>
  </si>
  <si>
    <t>3242</t>
  </si>
  <si>
    <t>1162</t>
  </si>
  <si>
    <t>Кре</t>
  </si>
  <si>
    <t>7212-підтримка періодичних видань</t>
  </si>
  <si>
    <t>Код ТПКВКМБ /
ТКВКБМС 2017</t>
  </si>
  <si>
    <t>стипендія</t>
  </si>
  <si>
    <t xml:space="preserve">1220-інші освітні програми </t>
  </si>
  <si>
    <t>буклети, карти, кіно</t>
  </si>
  <si>
    <t>розшифровка ЗФ</t>
  </si>
  <si>
    <t>розшифровка СФ</t>
  </si>
  <si>
    <t>Інші заходи у сфері соціального захисту і соціального забезпечення</t>
  </si>
  <si>
    <t>3400-Забезпечення діяльності інших закладів у сфері соціального захисту і соціального забезпечення</t>
  </si>
  <si>
    <t>благодійна допомога-200 т.грн.Тетіїв+200 т.грн.СЕЛА</t>
  </si>
  <si>
    <t>3400-Інші заходи у сфері соціального захисту і соціального забезпечення</t>
  </si>
  <si>
    <t>4200 /110502</t>
  </si>
  <si>
    <t>4200-Інші заходи в галузі культури і мистецтва</t>
  </si>
  <si>
    <t>100т.грн-фестиваль,200 т.г.-наші культурні заходи</t>
  </si>
  <si>
    <t>перевезення по культурі</t>
  </si>
  <si>
    <t>Код програмної класифікації видатківта кредитування місцевого бюджету</t>
  </si>
  <si>
    <t>Код ТПКВКМБ / ТКВКБМС</t>
  </si>
  <si>
    <t>0110180</t>
  </si>
  <si>
    <t>Інша діяльність у сфері державного управління</t>
  </si>
  <si>
    <t>Інші програми та заходи у сфері освіти</t>
  </si>
  <si>
    <t>0113242</t>
  </si>
  <si>
    <t>Інші заходи в галузі культури і мистецтва</t>
  </si>
  <si>
    <t>Організація благоустрою населених пунктів</t>
  </si>
  <si>
    <t>Забезпечення діяльності водопровідно-каналізаційного господарства</t>
  </si>
  <si>
    <t>0116030</t>
  </si>
  <si>
    <t>0116013</t>
  </si>
  <si>
    <t>0116031</t>
  </si>
  <si>
    <t>0117680</t>
  </si>
  <si>
    <t>Членські внески до асоціацій органів місцевого самоврядування</t>
  </si>
  <si>
    <t>Денисюк С.М.</t>
  </si>
  <si>
    <t>Розроблення схем планування та забудови територій (містобудівної документації)</t>
  </si>
  <si>
    <t>0117350</t>
  </si>
  <si>
    <t>Програма "Захисник Вітчизни на 2016-2020 роки".</t>
  </si>
  <si>
    <t>0113140</t>
  </si>
  <si>
    <t>Оздоровлення та відпочинок дітей (крім зоходів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</si>
  <si>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 xml:space="preserve">Перелік місцевих (регіональних) програм, які фінансуватимуться за рахунок коштів                                                                                                                                                                                                                                                                           
Тетіївської ОТГ  у 2020 році 
</t>
  </si>
  <si>
    <t xml:space="preserve">Додаток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до рішення "Про бюджет Тетіївської міської ради (об"єднаної громади) на 2020 рік"   №751-26-VII від 20.12.2019 р.    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</si>
  <si>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ОТГ" на 2019-2020роки.</t>
  </si>
  <si>
    <t>0611162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</si>
  <si>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</si>
  <si>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0118340</t>
  </si>
  <si>
    <t>0540</t>
  </si>
  <si>
    <t xml:space="preserve">Природоохоронні заходи за рахунок цільових фондів </t>
  </si>
  <si>
    <t>ПРОГРАМА розвитку земельних відносин міської обєднаної територ.громади на 2018-2020 р.</t>
  </si>
  <si>
    <t>ПРОГРАМА Відпочинку та оздоровлення дітей Тетіївської міської об'єднаної територіальної громади" на 2018-2020 роки</t>
  </si>
  <si>
    <t>Програма "Фінансової підтримки комунальних підприємств Тетіївської міської ради на 2019-2020 роки</t>
  </si>
  <si>
    <t>1014082</t>
  </si>
  <si>
    <t xml:space="preserve"> ПРОГРАМА  "Фінансової підтримки комунальних підприємств Тетіївської міської ради" на 2019 -2020 роки</t>
  </si>
  <si>
    <t xml:space="preserve"> ПРОГРАМА  підтримки сім'ї та забезпечення прав дітей "Щаслива родина-успішна країна" на 2020-2022 роки</t>
  </si>
  <si>
    <t xml:space="preserve"> ПРОГРАМА "Підтримки та розвитку молоді Тетіївської ОТГ на 2019-2022 роки "Молодь Тетіївщини"</t>
  </si>
  <si>
    <t>2111</t>
  </si>
  <si>
    <t>0726</t>
  </si>
  <si>
    <t>Первинна медична допомога населенню, що надається центрами первинноїмедичної(медико-санітарної)допомоги</t>
  </si>
  <si>
    <t>0117693</t>
  </si>
  <si>
    <t>0118210</t>
  </si>
  <si>
    <t>Інші заходи, пов'язані з економічною діяльністю</t>
  </si>
  <si>
    <t>0380</t>
  </si>
  <si>
    <t>Муніципальні формування з охорони громадського порядку</t>
  </si>
  <si>
    <t>Програма "Фінансової підтримки комунальних підприємств Тетіївської міської ради на 2019-2020 роки,   Програма по розвитку благоустрою та інфраструктури Тетіївської ОТГ на 2019-2020 роки</t>
  </si>
  <si>
    <t>0112111</t>
  </si>
  <si>
    <t>4082</t>
  </si>
  <si>
    <t xml:space="preserve"> ПРОГРАМА  "Обдарована дитина" на 2016-2020 роки.</t>
  </si>
  <si>
    <t>ПРОГРАМА охорони довкілля, раціонального використання природних  ресурсів та забезпечення екологічної безпеки в м. Тетієві  на 2016-2020 р.р.</t>
  </si>
  <si>
    <t xml:space="preserve"> ПРОГРАМА по поліпшенню водопостачання та водовідведення міста Тетієва на 2015-2020 роки.</t>
  </si>
  <si>
    <t>ПРОГРАМА по забезпеченню культурного розвитку Тетіївської територіальної громади на 2019 - 2022 роки.</t>
  </si>
  <si>
    <t>ПРОГРАМА  соціального захисту жителів Тетіївської територіальної громади «Турбота»  на 2016-2020 роки.</t>
  </si>
  <si>
    <t>ПРОГРАМА інформаційної політики та зв'язків з громадськістю на 2016-2020 роки.</t>
  </si>
  <si>
    <t>0611150</t>
  </si>
  <si>
    <t>1150</t>
  </si>
  <si>
    <t>Методичне забезпечення діяльності закладів освіти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</si>
  <si>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роки.</t>
  </si>
  <si>
    <t>Міська Програма "Шкільний автобус"  на 2018 - 2020 роки.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</si>
</sst>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9" fillId="7" borderId="2" applyNumberFormat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57" fillId="0" borderId="7" applyNumberFormat="0" applyFill="0" applyAlignment="0" applyProtection="0"/>
    <xf numFmtId="0" fontId="14" fillId="0" borderId="8" applyNumberFormat="0" applyFill="0" applyAlignment="0" applyProtection="0"/>
    <xf numFmtId="0" fontId="58" fillId="47" borderId="9" applyNumberFormat="0" applyAlignment="0" applyProtection="0"/>
    <xf numFmtId="0" fontId="12" fillId="48" borderId="10" applyNumberFormat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60" fillId="50" borderId="1" applyNumberFormat="0" applyAlignment="0" applyProtection="0"/>
    <xf numFmtId="0" fontId="23" fillId="0" borderId="0">
      <alignment/>
      <protection/>
    </xf>
    <xf numFmtId="0" fontId="50" fillId="0" borderId="0">
      <alignment/>
      <protection/>
    </xf>
    <xf numFmtId="0" fontId="26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8" fillId="3" borderId="0" applyNumberFormat="0" applyBorder="0" applyAlignment="0" applyProtection="0"/>
    <xf numFmtId="0" fontId="62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20" fillId="0" borderId="15" applyNumberFormat="0" applyFill="0" applyAlignment="0" applyProtection="0"/>
    <xf numFmtId="0" fontId="64" fillId="54" borderId="0" applyNumberFormat="0" applyBorder="0" applyAlignment="0" applyProtection="0"/>
    <xf numFmtId="0" fontId="2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55" borderId="16" xfId="0" applyFont="1" applyFill="1" applyBorder="1" applyAlignment="1">
      <alignment horizontal="left" wrapText="1"/>
    </xf>
    <xf numFmtId="4" fontId="0" fillId="55" borderId="16" xfId="95" applyNumberFormat="1" applyFont="1" applyFill="1" applyBorder="1" applyAlignment="1">
      <alignment horizontal="left"/>
      <protection/>
    </xf>
    <xf numFmtId="192" fontId="0" fillId="55" borderId="16" xfId="95" applyNumberFormat="1" applyFont="1" applyFill="1" applyBorder="1" applyAlignment="1">
      <alignment horizontal="left" wrapText="1"/>
      <protection/>
    </xf>
    <xf numFmtId="0" fontId="67" fillId="0" borderId="0" xfId="0" applyNumberFormat="1" applyFont="1" applyFill="1" applyAlignment="1" applyProtection="1">
      <alignment/>
      <protection/>
    </xf>
    <xf numFmtId="49" fontId="67" fillId="55" borderId="16" xfId="0" applyNumberFormat="1" applyFont="1" applyFill="1" applyBorder="1" applyAlignment="1">
      <alignment horizontal="left" wrapText="1"/>
    </xf>
    <xf numFmtId="0" fontId="27" fillId="55" borderId="16" xfId="0" applyFont="1" applyFill="1" applyBorder="1" applyAlignment="1">
      <alignment horizontal="center" vertical="center" wrapText="1"/>
    </xf>
    <xf numFmtId="0" fontId="67" fillId="55" borderId="16" xfId="0" applyFont="1" applyFill="1" applyBorder="1" applyAlignment="1">
      <alignment horizontal="left" wrapText="1"/>
    </xf>
    <xf numFmtId="4" fontId="31" fillId="55" borderId="16" xfId="95" applyNumberFormat="1" applyFont="1" applyFill="1" applyBorder="1" applyAlignment="1">
      <alignment horizontal="left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0" fillId="55" borderId="0" xfId="0" applyFont="1" applyFill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67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6" fillId="55" borderId="17" xfId="0" applyNumberFormat="1" applyFont="1" applyFill="1" applyBorder="1" applyAlignment="1" applyProtection="1">
      <alignment horizontal="center"/>
      <protection/>
    </xf>
    <xf numFmtId="0" fontId="67" fillId="55" borderId="17" xfId="0" applyFont="1" applyFill="1" applyBorder="1" applyAlignment="1">
      <alignment horizontal="center"/>
    </xf>
    <xf numFmtId="0" fontId="0" fillId="55" borderId="17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6" fillId="55" borderId="0" xfId="0" applyNumberFormat="1" applyFont="1" applyFill="1" applyBorder="1" applyAlignment="1" applyProtection="1">
      <alignment horizontal="center" vertical="top"/>
      <protection/>
    </xf>
    <xf numFmtId="0" fontId="4" fillId="55" borderId="17" xfId="0" applyNumberFormat="1" applyFont="1" applyFill="1" applyBorder="1" applyAlignment="1" applyProtection="1">
      <alignment horizontal="right" vertical="center"/>
      <protection/>
    </xf>
    <xf numFmtId="0" fontId="5" fillId="55" borderId="18" xfId="0" applyNumberFormat="1" applyFont="1" applyFill="1" applyBorder="1" applyAlignment="1" applyProtection="1">
      <alignment horizontal="center" vertical="center" wrapText="1"/>
      <protection/>
    </xf>
    <xf numFmtId="0" fontId="68" fillId="55" borderId="18" xfId="0" applyNumberFormat="1" applyFont="1" applyFill="1" applyBorder="1" applyAlignment="1" applyProtection="1">
      <alignment horizontal="center" vertical="center" wrapText="1"/>
      <protection/>
    </xf>
    <xf numFmtId="0" fontId="68" fillId="55" borderId="19" xfId="0" applyNumberFormat="1" applyFont="1" applyFill="1" applyBorder="1" applyAlignment="1" applyProtection="1">
      <alignment horizontal="center" vertical="center" wrapText="1"/>
      <protection/>
    </xf>
    <xf numFmtId="0" fontId="5" fillId="55" borderId="19" xfId="0" applyNumberFormat="1" applyFont="1" applyFill="1" applyBorder="1" applyAlignment="1" applyProtection="1">
      <alignment horizontal="center" vertical="center" wrapText="1"/>
      <protection/>
    </xf>
    <xf numFmtId="0" fontId="21" fillId="55" borderId="16" xfId="0" applyNumberFormat="1" applyFont="1" applyFill="1" applyBorder="1" applyAlignment="1" applyProtection="1">
      <alignment vertical="center" wrapText="1"/>
      <protection/>
    </xf>
    <xf numFmtId="49" fontId="27" fillId="55" borderId="16" xfId="0" applyNumberFormat="1" applyFont="1" applyFill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left" wrapText="1"/>
    </xf>
    <xf numFmtId="49" fontId="28" fillId="55" borderId="16" xfId="0" applyNumberFormat="1" applyFont="1" applyFill="1" applyBorder="1" applyAlignment="1">
      <alignment horizontal="center" vertical="center" wrapText="1"/>
    </xf>
    <xf numFmtId="49" fontId="69" fillId="55" borderId="16" xfId="0" applyNumberFormat="1" applyFont="1" applyFill="1" applyBorder="1" applyAlignment="1">
      <alignment horizontal="left" wrapText="1"/>
    </xf>
    <xf numFmtId="0" fontId="28" fillId="55" borderId="16" xfId="0" applyFont="1" applyFill="1" applyBorder="1" applyAlignment="1">
      <alignment horizontal="left" wrapText="1"/>
    </xf>
    <xf numFmtId="192" fontId="31" fillId="55" borderId="16" xfId="95" applyNumberFormat="1" applyFont="1" applyFill="1" applyBorder="1" applyAlignment="1">
      <alignment horizontal="left" wrapText="1"/>
      <protection/>
    </xf>
    <xf numFmtId="4" fontId="31" fillId="55" borderId="16" xfId="95" applyNumberFormat="1" applyFont="1" applyFill="1" applyBorder="1" applyAlignment="1">
      <alignment horizontal="left" wrapText="1"/>
      <protection/>
    </xf>
    <xf numFmtId="0" fontId="0" fillId="55" borderId="0" xfId="0" applyFont="1" applyFill="1" applyAlignment="1">
      <alignment vertical="center" wrapText="1"/>
    </xf>
    <xf numFmtId="0" fontId="0" fillId="55" borderId="0" xfId="0" applyFont="1" applyFill="1" applyAlignment="1">
      <alignment/>
    </xf>
    <xf numFmtId="49" fontId="67" fillId="55" borderId="16" xfId="0" applyNumberFormat="1" applyFont="1" applyFill="1" applyBorder="1" applyAlignment="1">
      <alignment horizontal="left" vertical="center" wrapText="1"/>
    </xf>
    <xf numFmtId="0" fontId="0" fillId="55" borderId="20" xfId="0" applyFont="1" applyFill="1" applyBorder="1" applyAlignment="1">
      <alignment vertical="center" wrapText="1"/>
    </xf>
    <xf numFmtId="49" fontId="67" fillId="55" borderId="16" xfId="0" applyNumberFormat="1" applyFont="1" applyFill="1" applyBorder="1" applyAlignment="1">
      <alignment horizontal="center" vertical="center" wrapText="1"/>
    </xf>
    <xf numFmtId="49" fontId="67" fillId="55" borderId="21" xfId="0" applyNumberFormat="1" applyFont="1" applyFill="1" applyBorder="1" applyAlignment="1">
      <alignment horizontal="center" vertical="center" wrapText="1"/>
    </xf>
    <xf numFmtId="49" fontId="67" fillId="55" borderId="18" xfId="0" applyNumberFormat="1" applyFont="1" applyFill="1" applyBorder="1" applyAlignment="1">
      <alignment horizontal="center" vertical="center" wrapText="1"/>
    </xf>
    <xf numFmtId="0" fontId="67" fillId="55" borderId="18" xfId="0" applyFont="1" applyFill="1" applyBorder="1" applyAlignment="1">
      <alignment horizontal="left" wrapText="1"/>
    </xf>
    <xf numFmtId="0" fontId="67" fillId="55" borderId="21" xfId="0" applyFont="1" applyFill="1" applyBorder="1" applyAlignment="1">
      <alignment horizontal="left" wrapText="1"/>
    </xf>
    <xf numFmtId="0" fontId="67" fillId="55" borderId="20" xfId="0" applyFont="1" applyFill="1" applyBorder="1" applyAlignment="1">
      <alignment horizontal="left" wrapText="1"/>
    </xf>
    <xf numFmtId="4" fontId="67" fillId="55" borderId="16" xfId="95" applyNumberFormat="1" applyFont="1" applyFill="1" applyBorder="1" applyAlignment="1">
      <alignment horizontal="left"/>
      <protection/>
    </xf>
    <xf numFmtId="0" fontId="70" fillId="55" borderId="16" xfId="0" applyFont="1" applyFill="1" applyBorder="1" applyAlignment="1">
      <alignment horizontal="left" wrapText="1"/>
    </xf>
    <xf numFmtId="192" fontId="0" fillId="55" borderId="16" xfId="95" applyNumberFormat="1" applyFont="1" applyFill="1" applyBorder="1" applyAlignment="1">
      <alignment horizontal="left"/>
      <protection/>
    </xf>
    <xf numFmtId="0" fontId="69" fillId="55" borderId="16" xfId="0" applyFont="1" applyFill="1" applyBorder="1" applyAlignment="1">
      <alignment horizontal="left" wrapText="1"/>
    </xf>
    <xf numFmtId="4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vertical="center" wrapText="1"/>
      <protection/>
    </xf>
    <xf numFmtId="0" fontId="71" fillId="55" borderId="16" xfId="0" applyNumberFormat="1" applyFont="1" applyFill="1" applyBorder="1" applyAlignment="1" applyProtection="1">
      <alignment vertical="center" wrapText="1"/>
      <protection/>
    </xf>
    <xf numFmtId="4" fontId="67" fillId="55" borderId="16" xfId="95" applyNumberFormat="1" applyFont="1" applyFill="1" applyBorder="1" applyAlignment="1">
      <alignment horizontal="left" wrapText="1"/>
      <protection/>
    </xf>
    <xf numFmtId="4" fontId="72" fillId="55" borderId="16" xfId="0" applyNumberFormat="1" applyFont="1" applyFill="1" applyBorder="1" applyAlignment="1">
      <alignment horizontal="left"/>
    </xf>
    <xf numFmtId="0" fontId="70" fillId="55" borderId="16" xfId="0" applyFont="1" applyFill="1" applyBorder="1" applyAlignment="1">
      <alignment horizontal="center" vertical="center" wrapText="1"/>
    </xf>
    <xf numFmtId="4" fontId="73" fillId="55" borderId="16" xfId="0" applyNumberFormat="1" applyFont="1" applyFill="1" applyBorder="1" applyAlignment="1" applyProtection="1">
      <alignment horizontal="left"/>
      <protection/>
    </xf>
    <xf numFmtId="49" fontId="67" fillId="55" borderId="16" xfId="0" applyNumberFormat="1" applyFont="1" applyFill="1" applyBorder="1" applyAlignment="1">
      <alignment horizontal="left" vertical="top" wrapText="1"/>
    </xf>
    <xf numFmtId="192" fontId="67" fillId="55" borderId="16" xfId="95" applyNumberFormat="1" applyFont="1" applyFill="1" applyBorder="1" applyAlignment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49" fontId="28" fillId="55" borderId="21" xfId="0" applyNumberFormat="1" applyFont="1" applyFill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49" fontId="27" fillId="55" borderId="18" xfId="0" applyNumberFormat="1" applyFont="1" applyFill="1" applyBorder="1" applyAlignment="1">
      <alignment horizontal="center" vertical="center" wrapText="1"/>
    </xf>
    <xf numFmtId="0" fontId="27" fillId="55" borderId="18" xfId="0" applyFont="1" applyFill="1" applyBorder="1" applyAlignment="1">
      <alignment horizontal="center" vertical="center" wrapText="1"/>
    </xf>
    <xf numFmtId="0" fontId="67" fillId="55" borderId="16" xfId="0" applyFont="1" applyFill="1" applyBorder="1" applyAlignment="1">
      <alignment horizontal="left" vertical="center" wrapText="1"/>
    </xf>
    <xf numFmtId="0" fontId="67" fillId="55" borderId="0" xfId="0" applyFont="1" applyFill="1" applyAlignment="1">
      <alignment/>
    </xf>
    <xf numFmtId="0" fontId="67" fillId="0" borderId="0" xfId="0" applyFont="1" applyFill="1" applyAlignment="1">
      <alignment/>
    </xf>
    <xf numFmtId="49" fontId="70" fillId="55" borderId="16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 applyProtection="1">
      <alignment/>
      <protection/>
    </xf>
    <xf numFmtId="49" fontId="70" fillId="55" borderId="16" xfId="0" applyNumberFormat="1" applyFont="1" applyFill="1" applyBorder="1" applyAlignment="1">
      <alignment vertical="center" wrapText="1"/>
    </xf>
    <xf numFmtId="0" fontId="67" fillId="55" borderId="16" xfId="0" applyFont="1" applyFill="1" applyBorder="1" applyAlignment="1">
      <alignment vertical="center" wrapText="1"/>
    </xf>
    <xf numFmtId="0" fontId="67" fillId="55" borderId="17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67" fillId="0" borderId="0" xfId="0" applyNumberFormat="1" applyFont="1" applyFill="1" applyBorder="1" applyAlignment="1" applyProtection="1">
      <alignment/>
      <protection/>
    </xf>
    <xf numFmtId="0" fontId="67" fillId="55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55" borderId="20" xfId="0" applyFont="1" applyFill="1" applyBorder="1" applyAlignment="1">
      <alignment vertical="center" wrapText="1"/>
    </xf>
    <xf numFmtId="0" fontId="67" fillId="55" borderId="18" xfId="0" applyFont="1" applyFill="1" applyBorder="1" applyAlignment="1">
      <alignment vertical="center" wrapText="1"/>
    </xf>
    <xf numFmtId="0" fontId="67" fillId="0" borderId="16" xfId="0" applyNumberFormat="1" applyFont="1" applyFill="1" applyBorder="1" applyAlignment="1" applyProtection="1">
      <alignment/>
      <protection/>
    </xf>
    <xf numFmtId="0" fontId="67" fillId="55" borderId="16" xfId="0" applyFont="1" applyFill="1" applyBorder="1" applyAlignment="1">
      <alignment horizontal="left" vertical="center" wrapText="1"/>
    </xf>
    <xf numFmtId="0" fontId="67" fillId="55" borderId="16" xfId="0" applyFont="1" applyFill="1" applyBorder="1" applyAlignment="1">
      <alignment/>
    </xf>
    <xf numFmtId="0" fontId="67" fillId="0" borderId="16" xfId="0" applyFont="1" applyFill="1" applyBorder="1" applyAlignment="1">
      <alignment/>
    </xf>
    <xf numFmtId="0" fontId="67" fillId="55" borderId="21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67" fillId="55" borderId="18" xfId="0" applyFont="1" applyFill="1" applyBorder="1" applyAlignment="1">
      <alignment/>
    </xf>
    <xf numFmtId="0" fontId="67" fillId="0" borderId="18" xfId="0" applyFont="1" applyFill="1" applyBorder="1" applyAlignment="1">
      <alignment/>
    </xf>
    <xf numFmtId="49" fontId="67" fillId="55" borderId="16" xfId="0" applyNumberFormat="1" applyFont="1" applyFill="1" applyBorder="1" applyAlignment="1">
      <alignment wrapText="1"/>
    </xf>
    <xf numFmtId="49" fontId="67" fillId="55" borderId="0" xfId="0" applyNumberFormat="1" applyFont="1" applyFill="1" applyAlignment="1">
      <alignment wrapText="1"/>
    </xf>
    <xf numFmtId="0" fontId="70" fillId="55" borderId="21" xfId="0" applyFont="1" applyFill="1" applyBorder="1" applyAlignment="1">
      <alignment horizontal="center" vertical="center" wrapText="1"/>
    </xf>
    <xf numFmtId="49" fontId="70" fillId="55" borderId="21" xfId="0" applyNumberFormat="1" applyFont="1" applyFill="1" applyBorder="1" applyAlignment="1">
      <alignment horizontal="center" vertical="center" wrapText="1"/>
    </xf>
    <xf numFmtId="0" fontId="67" fillId="55" borderId="21" xfId="0" applyFont="1" applyFill="1" applyBorder="1" applyAlignment="1">
      <alignment vertical="center" wrapText="1"/>
    </xf>
    <xf numFmtId="0" fontId="70" fillId="55" borderId="20" xfId="0" applyFont="1" applyFill="1" applyBorder="1" applyAlignment="1">
      <alignment horizontal="center" vertical="center" wrapText="1"/>
    </xf>
    <xf numFmtId="49" fontId="70" fillId="55" borderId="20" xfId="0" applyNumberFormat="1" applyFont="1" applyFill="1" applyBorder="1" applyAlignment="1">
      <alignment horizontal="center" vertical="center" wrapText="1"/>
    </xf>
    <xf numFmtId="0" fontId="69" fillId="55" borderId="16" xfId="0" applyFont="1" applyFill="1" applyBorder="1" applyAlignment="1">
      <alignment horizontal="center" vertical="center" wrapText="1"/>
    </xf>
    <xf numFmtId="192" fontId="73" fillId="55" borderId="16" xfId="0" applyNumberFormat="1" applyFont="1" applyFill="1" applyBorder="1" applyAlignment="1">
      <alignment horizontal="left"/>
    </xf>
    <xf numFmtId="0" fontId="0" fillId="55" borderId="20" xfId="0" applyFont="1" applyFill="1" applyBorder="1" applyAlignment="1">
      <alignment horizontal="left" wrapText="1"/>
    </xf>
    <xf numFmtId="4" fontId="0" fillId="55" borderId="16" xfId="0" applyNumberFormat="1" applyFont="1" applyFill="1" applyBorder="1" applyAlignment="1" applyProtection="1">
      <alignment horizontal="left"/>
      <protection/>
    </xf>
    <xf numFmtId="4" fontId="0" fillId="55" borderId="22" xfId="95" applyNumberFormat="1" applyFont="1" applyFill="1" applyBorder="1" applyAlignment="1">
      <alignment horizontal="left"/>
      <protection/>
    </xf>
    <xf numFmtId="0" fontId="67" fillId="55" borderId="16" xfId="0" applyFont="1" applyFill="1" applyBorder="1" applyAlignment="1">
      <alignment horizontal="left" vertical="center" wrapText="1"/>
    </xf>
    <xf numFmtId="49" fontId="27" fillId="55" borderId="21" xfId="0" applyNumberFormat="1" applyFont="1" applyFill="1" applyBorder="1" applyAlignment="1">
      <alignment horizontal="center" vertical="center" wrapText="1"/>
    </xf>
    <xf numFmtId="0" fontId="0" fillId="55" borderId="16" xfId="0" applyFont="1" applyFill="1" applyBorder="1" applyAlignment="1">
      <alignment horizontal="left" vertical="top" wrapText="1"/>
    </xf>
    <xf numFmtId="0" fontId="0" fillId="55" borderId="16" xfId="0" applyFont="1" applyFill="1" applyBorder="1" applyAlignment="1">
      <alignment horizontal="left" vertical="center" wrapText="1"/>
    </xf>
    <xf numFmtId="49" fontId="27" fillId="55" borderId="21" xfId="0" applyNumberFormat="1" applyFont="1" applyFill="1" applyBorder="1" applyAlignment="1">
      <alignment horizontal="center" vertical="center" wrapText="1"/>
    </xf>
    <xf numFmtId="0" fontId="67" fillId="55" borderId="16" xfId="0" applyFont="1" applyFill="1" applyBorder="1" applyAlignment="1">
      <alignment horizontal="left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18" xfId="0" applyFont="1" applyFill="1" applyBorder="1" applyAlignment="1">
      <alignment horizontal="center" vertical="center" wrapText="1"/>
    </xf>
    <xf numFmtId="49" fontId="27" fillId="55" borderId="21" xfId="0" applyNumberFormat="1" applyFont="1" applyFill="1" applyBorder="1" applyAlignment="1">
      <alignment horizontal="center" vertical="center" wrapText="1"/>
    </xf>
    <xf numFmtId="49" fontId="27" fillId="55" borderId="18" xfId="0" applyNumberFormat="1" applyFont="1" applyFill="1" applyBorder="1" applyAlignment="1">
      <alignment horizontal="center" vertical="center" wrapText="1"/>
    </xf>
    <xf numFmtId="0" fontId="70" fillId="55" borderId="16" xfId="0" applyFont="1" applyFill="1" applyBorder="1" applyAlignment="1">
      <alignment horizontal="center" vertical="center" wrapText="1"/>
    </xf>
    <xf numFmtId="0" fontId="0" fillId="55" borderId="0" xfId="0" applyNumberFormat="1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Alignment="1">
      <alignment horizontal="left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30" fillId="55" borderId="0" xfId="0" applyNumberFormat="1" applyFont="1" applyFill="1" applyAlignment="1" applyProtection="1">
      <alignment horizontal="left" vertical="top"/>
      <protection/>
    </xf>
    <xf numFmtId="0" fontId="28" fillId="55" borderId="0" xfId="0" applyNumberFormat="1" applyFont="1" applyFill="1" applyAlignment="1" applyProtection="1">
      <alignment horizontal="center" vertical="center" wrapText="1"/>
      <protection/>
    </xf>
    <xf numFmtId="0" fontId="29" fillId="55" borderId="0" xfId="0" applyNumberFormat="1" applyFont="1" applyFill="1" applyBorder="1" applyAlignment="1" applyProtection="1">
      <alignment horizontal="center" vertical="top" wrapText="1"/>
      <protection/>
    </xf>
    <xf numFmtId="0" fontId="6" fillId="55" borderId="0" xfId="0" applyNumberFormat="1" applyFont="1" applyFill="1" applyBorder="1" applyAlignment="1" applyProtection="1">
      <alignment horizontal="center" vertical="top" wrapText="1"/>
      <protection/>
    </xf>
    <xf numFmtId="0" fontId="67" fillId="55" borderId="21" xfId="0" applyFont="1" applyFill="1" applyBorder="1" applyAlignment="1">
      <alignment horizontal="left" vertical="center" wrapText="1"/>
    </xf>
    <xf numFmtId="0" fontId="67" fillId="55" borderId="18" xfId="0" applyFont="1" applyFill="1" applyBorder="1" applyAlignment="1">
      <alignment horizontal="left" vertical="center" wrapText="1"/>
    </xf>
    <xf numFmtId="49" fontId="27" fillId="55" borderId="20" xfId="0" applyNumberFormat="1" applyFont="1" applyFill="1" applyBorder="1" applyAlignment="1">
      <alignment horizontal="center" vertical="center" wrapText="1"/>
    </xf>
    <xf numFmtId="4" fontId="49" fillId="55" borderId="16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53"/>
  <sheetViews>
    <sheetView tabSelected="1" view="pageBreakPreview" zoomScale="60" zoomScaleNormal="85" zoomScalePageLayoutView="0" workbookViewId="0" topLeftCell="A16">
      <selection activeCell="N26" sqref="N26"/>
    </sheetView>
  </sheetViews>
  <sheetFormatPr defaultColWidth="9.16015625" defaultRowHeight="12.75"/>
  <cols>
    <col min="1" max="1" width="3.83203125" style="3" customWidth="1"/>
    <col min="2" max="2" width="18.16015625" style="9" customWidth="1"/>
    <col min="3" max="4" width="12.83203125" style="9" customWidth="1"/>
    <col min="5" max="5" width="42.5" style="19" customWidth="1"/>
    <col min="6" max="6" width="23" style="14" hidden="1" customWidth="1"/>
    <col min="7" max="7" width="28" style="14" hidden="1" customWidth="1"/>
    <col min="8" max="8" width="0.1640625" style="3" customWidth="1"/>
    <col min="9" max="9" width="91.5" style="3" customWidth="1"/>
    <col min="10" max="10" width="21.16015625" style="3" customWidth="1"/>
    <col min="11" max="11" width="21.16015625" style="3" hidden="1" customWidth="1"/>
    <col min="12" max="12" width="20.83203125" style="3" customWidth="1"/>
    <col min="13" max="13" width="3" style="3" hidden="1" customWidth="1"/>
    <col min="14" max="14" width="21.16015625" style="3" customWidth="1"/>
    <col min="15" max="16384" width="9.16015625" style="2" customWidth="1"/>
  </cols>
  <sheetData>
    <row r="1" spans="1:16" s="6" customFormat="1" ht="13.5" customHeight="1">
      <c r="A1" s="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20"/>
      <c r="P1" s="20"/>
    </row>
    <row r="2" spans="2:16" ht="86.25" customHeight="1">
      <c r="B2" s="21"/>
      <c r="C2" s="21"/>
      <c r="D2" s="21"/>
      <c r="E2" s="22"/>
      <c r="F2" s="23"/>
      <c r="G2" s="23"/>
      <c r="H2" s="24"/>
      <c r="I2" s="24"/>
      <c r="J2" s="121" t="s">
        <v>82</v>
      </c>
      <c r="K2" s="121"/>
      <c r="L2" s="121"/>
      <c r="M2" s="121"/>
      <c r="N2" s="121"/>
      <c r="O2" s="25"/>
      <c r="P2" s="25"/>
    </row>
    <row r="3" spans="1:16" ht="47.25" customHeight="1">
      <c r="A3" s="1"/>
      <c r="B3" s="122" t="s">
        <v>81</v>
      </c>
      <c r="C3" s="122"/>
      <c r="D3" s="122"/>
      <c r="E3" s="122"/>
      <c r="F3" s="123"/>
      <c r="G3" s="123"/>
      <c r="H3" s="123"/>
      <c r="I3" s="123"/>
      <c r="J3" s="123"/>
      <c r="K3" s="123"/>
      <c r="L3" s="123"/>
      <c r="M3" s="123"/>
      <c r="N3" s="123"/>
      <c r="O3" s="25"/>
      <c r="P3" s="25"/>
    </row>
    <row r="4" spans="2:16" ht="18.75">
      <c r="B4" s="26"/>
      <c r="C4" s="26"/>
      <c r="D4" s="26"/>
      <c r="E4" s="26"/>
      <c r="F4" s="27"/>
      <c r="G4" s="27"/>
      <c r="H4" s="28"/>
      <c r="I4" s="29"/>
      <c r="J4" s="29"/>
      <c r="K4" s="29"/>
      <c r="L4" s="30"/>
      <c r="M4" s="30"/>
      <c r="N4" s="31" t="s">
        <v>38</v>
      </c>
      <c r="O4" s="25"/>
      <c r="P4" s="25"/>
    </row>
    <row r="5" spans="1:16" ht="84" customHeight="1">
      <c r="A5" s="10"/>
      <c r="B5" s="32" t="s">
        <v>61</v>
      </c>
      <c r="C5" s="32" t="s">
        <v>62</v>
      </c>
      <c r="D5" s="32" t="s">
        <v>39</v>
      </c>
      <c r="E5" s="32" t="s">
        <v>41</v>
      </c>
      <c r="F5" s="33" t="s">
        <v>47</v>
      </c>
      <c r="G5" s="34"/>
      <c r="H5" s="35" t="s">
        <v>42</v>
      </c>
      <c r="I5" s="16" t="s">
        <v>4</v>
      </c>
      <c r="J5" s="36" t="s">
        <v>0</v>
      </c>
      <c r="K5" s="60" t="s">
        <v>51</v>
      </c>
      <c r="L5" s="16" t="s">
        <v>1</v>
      </c>
      <c r="M5" s="63" t="s">
        <v>52</v>
      </c>
      <c r="N5" s="16" t="s">
        <v>5</v>
      </c>
      <c r="O5" s="25"/>
      <c r="P5" s="25"/>
    </row>
    <row r="6" spans="1:16" s="8" customFormat="1" ht="28.5" customHeight="1" hidden="1">
      <c r="A6" s="7"/>
      <c r="B6" s="39"/>
      <c r="C6" s="39"/>
      <c r="D6" s="39"/>
      <c r="E6" s="39"/>
      <c r="F6" s="40" t="s">
        <v>2</v>
      </c>
      <c r="G6" s="40"/>
      <c r="H6" s="41" t="s">
        <v>14</v>
      </c>
      <c r="I6" s="42" t="s">
        <v>18</v>
      </c>
      <c r="J6" s="43"/>
      <c r="K6" s="61"/>
      <c r="L6" s="43"/>
      <c r="M6" s="61"/>
      <c r="N6" s="18">
        <f aca="true" t="shared" si="0" ref="N6:N19">J6+L6</f>
        <v>0</v>
      </c>
      <c r="O6" s="44"/>
      <c r="P6" s="44"/>
    </row>
    <row r="7" spans="1:16" s="8" customFormat="1" ht="28.5" customHeight="1">
      <c r="A7" s="7"/>
      <c r="B7" s="39" t="s">
        <v>63</v>
      </c>
      <c r="C7" s="39" t="s">
        <v>28</v>
      </c>
      <c r="D7" s="39" t="s">
        <v>13</v>
      </c>
      <c r="E7" s="37" t="s">
        <v>64</v>
      </c>
      <c r="F7" s="40" t="s">
        <v>46</v>
      </c>
      <c r="G7" s="40"/>
      <c r="H7" s="41"/>
      <c r="I7" s="11" t="s">
        <v>112</v>
      </c>
      <c r="J7" s="43">
        <f>200000</f>
        <v>200000</v>
      </c>
      <c r="K7" s="40" t="s">
        <v>50</v>
      </c>
      <c r="L7" s="43"/>
      <c r="M7" s="61"/>
      <c r="N7" s="18">
        <f t="shared" si="0"/>
        <v>200000</v>
      </c>
      <c r="O7" s="44"/>
      <c r="P7" s="44"/>
    </row>
    <row r="8" spans="1:16" s="8" customFormat="1" ht="28.5" customHeight="1">
      <c r="A8" s="7"/>
      <c r="B8" s="68" t="s">
        <v>63</v>
      </c>
      <c r="C8" s="68" t="s">
        <v>28</v>
      </c>
      <c r="D8" s="68" t="s">
        <v>13</v>
      </c>
      <c r="E8" s="37" t="s">
        <v>64</v>
      </c>
      <c r="F8" s="40"/>
      <c r="G8" s="40"/>
      <c r="H8" s="41"/>
      <c r="I8" s="11" t="s">
        <v>83</v>
      </c>
      <c r="J8" s="43">
        <v>350000</v>
      </c>
      <c r="K8" s="40"/>
      <c r="L8" s="43"/>
      <c r="M8" s="61"/>
      <c r="N8" s="18">
        <f>J8+L8</f>
        <v>350000</v>
      </c>
      <c r="O8" s="44"/>
      <c r="P8" s="44"/>
    </row>
    <row r="9" spans="1:16" s="8" customFormat="1" ht="28.5" customHeight="1">
      <c r="A9" s="7"/>
      <c r="B9" s="68" t="s">
        <v>63</v>
      </c>
      <c r="C9" s="68" t="s">
        <v>28</v>
      </c>
      <c r="D9" s="68" t="s">
        <v>13</v>
      </c>
      <c r="E9" s="37" t="s">
        <v>64</v>
      </c>
      <c r="F9" s="40"/>
      <c r="G9" s="40"/>
      <c r="H9" s="41"/>
      <c r="I9" s="11" t="s">
        <v>78</v>
      </c>
      <c r="J9" s="43">
        <v>100000</v>
      </c>
      <c r="K9" s="40"/>
      <c r="L9" s="43"/>
      <c r="M9" s="61"/>
      <c r="N9" s="18">
        <f>J9+L9</f>
        <v>100000</v>
      </c>
      <c r="O9" s="44"/>
      <c r="P9" s="44"/>
    </row>
    <row r="10" spans="1:16" s="8" customFormat="1" ht="28.5" customHeight="1">
      <c r="A10" s="7"/>
      <c r="B10" s="68" t="s">
        <v>113</v>
      </c>
      <c r="C10" s="68" t="s">
        <v>114</v>
      </c>
      <c r="D10" s="68"/>
      <c r="E10" s="110" t="s">
        <v>115</v>
      </c>
      <c r="F10" s="40"/>
      <c r="G10" s="40"/>
      <c r="H10" s="41"/>
      <c r="I10" s="11" t="s">
        <v>117</v>
      </c>
      <c r="J10" s="43">
        <v>829040</v>
      </c>
      <c r="K10" s="40"/>
      <c r="L10" s="43"/>
      <c r="M10" s="61"/>
      <c r="N10" s="18">
        <v>829040</v>
      </c>
      <c r="O10" s="44"/>
      <c r="P10" s="44"/>
    </row>
    <row r="11" spans="1:16" s="74" customFormat="1" ht="30" customHeight="1">
      <c r="A11" s="14"/>
      <c r="B11" s="110" t="s">
        <v>84</v>
      </c>
      <c r="C11" s="110" t="s">
        <v>44</v>
      </c>
      <c r="D11" s="110" t="s">
        <v>11</v>
      </c>
      <c r="E11" s="110" t="s">
        <v>65</v>
      </c>
      <c r="F11" s="15" t="s">
        <v>49</v>
      </c>
      <c r="G11" s="15"/>
      <c r="H11" s="72" t="s">
        <v>7</v>
      </c>
      <c r="I11" s="13" t="s">
        <v>107</v>
      </c>
      <c r="J11" s="12">
        <v>29250</v>
      </c>
      <c r="K11" s="15" t="s">
        <v>48</v>
      </c>
      <c r="L11" s="54"/>
      <c r="M11" s="54"/>
      <c r="N11" s="12">
        <f t="shared" si="0"/>
        <v>29250</v>
      </c>
      <c r="O11" s="73"/>
      <c r="P11" s="73"/>
    </row>
    <row r="12" spans="1:16" s="74" customFormat="1" ht="42.75" customHeight="1">
      <c r="A12" s="14"/>
      <c r="B12" s="37" t="s">
        <v>84</v>
      </c>
      <c r="C12" s="37" t="s">
        <v>44</v>
      </c>
      <c r="D12" s="37" t="s">
        <v>11</v>
      </c>
      <c r="E12" s="37" t="s">
        <v>65</v>
      </c>
      <c r="F12" s="65" t="s">
        <v>54</v>
      </c>
      <c r="G12" s="15" t="s">
        <v>34</v>
      </c>
      <c r="H12" s="72" t="s">
        <v>45</v>
      </c>
      <c r="I12" s="11" t="s">
        <v>85</v>
      </c>
      <c r="J12" s="12">
        <v>9050</v>
      </c>
      <c r="K12" s="54"/>
      <c r="L12" s="54"/>
      <c r="M12" s="54"/>
      <c r="N12" s="12">
        <v>9050</v>
      </c>
      <c r="O12" s="73"/>
      <c r="P12" s="73"/>
    </row>
    <row r="13" spans="1:16" s="74" customFormat="1" ht="73.5" customHeight="1">
      <c r="A13" s="14"/>
      <c r="B13" s="37" t="s">
        <v>105</v>
      </c>
      <c r="C13" s="37" t="s">
        <v>96</v>
      </c>
      <c r="D13" s="37" t="s">
        <v>97</v>
      </c>
      <c r="E13" s="37" t="s">
        <v>98</v>
      </c>
      <c r="F13" s="65"/>
      <c r="G13" s="15"/>
      <c r="H13" s="87"/>
      <c r="I13" s="11" t="s">
        <v>93</v>
      </c>
      <c r="J13" s="12">
        <v>1000000</v>
      </c>
      <c r="K13" s="54"/>
      <c r="L13" s="54"/>
      <c r="M13" s="54"/>
      <c r="N13" s="12">
        <v>1000000</v>
      </c>
      <c r="O13" s="73"/>
      <c r="P13" s="73"/>
    </row>
    <row r="14" spans="1:16" s="4" customFormat="1" ht="99" customHeight="1">
      <c r="A14" s="1"/>
      <c r="B14" s="37" t="s">
        <v>79</v>
      </c>
      <c r="C14" s="69">
        <v>3140</v>
      </c>
      <c r="D14" s="69">
        <v>1040</v>
      </c>
      <c r="E14" s="69" t="s">
        <v>80</v>
      </c>
      <c r="F14" s="38"/>
      <c r="G14" s="38"/>
      <c r="H14" s="38"/>
      <c r="I14" s="13" t="s">
        <v>90</v>
      </c>
      <c r="J14" s="12">
        <v>249000</v>
      </c>
      <c r="K14" s="12"/>
      <c r="L14" s="12"/>
      <c r="M14" s="12"/>
      <c r="N14" s="12">
        <f>J14+L14</f>
        <v>249000</v>
      </c>
      <c r="O14" s="45"/>
      <c r="P14" s="45"/>
    </row>
    <row r="15" spans="1:16" s="74" customFormat="1" ht="32.25" customHeight="1">
      <c r="A15" s="14"/>
      <c r="B15" s="37" t="s">
        <v>66</v>
      </c>
      <c r="C15" s="37" t="s">
        <v>43</v>
      </c>
      <c r="D15" s="37" t="s">
        <v>12</v>
      </c>
      <c r="E15" s="37" t="s">
        <v>53</v>
      </c>
      <c r="F15" s="65" t="s">
        <v>56</v>
      </c>
      <c r="G15" s="15" t="s">
        <v>34</v>
      </c>
      <c r="H15" s="87"/>
      <c r="I15" s="11" t="s">
        <v>91</v>
      </c>
      <c r="J15" s="12">
        <v>3700000</v>
      </c>
      <c r="K15" s="54" t="s">
        <v>55</v>
      </c>
      <c r="L15" s="54"/>
      <c r="M15" s="54"/>
      <c r="N15" s="12">
        <f>J15+L15</f>
        <v>3700000</v>
      </c>
      <c r="O15" s="73"/>
      <c r="P15" s="73"/>
    </row>
    <row r="16" spans="1:16" s="74" customFormat="1" ht="32.25" customHeight="1">
      <c r="A16" s="14"/>
      <c r="B16" s="37" t="s">
        <v>66</v>
      </c>
      <c r="C16" s="37" t="s">
        <v>43</v>
      </c>
      <c r="D16" s="37" t="s">
        <v>12</v>
      </c>
      <c r="E16" s="37" t="s">
        <v>53</v>
      </c>
      <c r="F16" s="65" t="s">
        <v>56</v>
      </c>
      <c r="G16" s="15" t="s">
        <v>34</v>
      </c>
      <c r="H16" s="87"/>
      <c r="I16" s="11" t="s">
        <v>94</v>
      </c>
      <c r="J16" s="12">
        <v>330000</v>
      </c>
      <c r="K16" s="54" t="s">
        <v>55</v>
      </c>
      <c r="L16" s="54"/>
      <c r="M16" s="54"/>
      <c r="N16" s="12">
        <f>J16+L16</f>
        <v>330000</v>
      </c>
      <c r="O16" s="73"/>
      <c r="P16" s="73"/>
    </row>
    <row r="17" spans="1:16" s="74" customFormat="1" ht="32.25" customHeight="1">
      <c r="A17" s="14"/>
      <c r="B17" s="37" t="s">
        <v>66</v>
      </c>
      <c r="C17" s="37" t="s">
        <v>43</v>
      </c>
      <c r="D17" s="37" t="s">
        <v>12</v>
      </c>
      <c r="E17" s="37" t="s">
        <v>53</v>
      </c>
      <c r="F17" s="65" t="s">
        <v>56</v>
      </c>
      <c r="G17" s="15" t="s">
        <v>34</v>
      </c>
      <c r="H17" s="72"/>
      <c r="I17" s="11" t="s">
        <v>111</v>
      </c>
      <c r="J17" s="12">
        <v>500000</v>
      </c>
      <c r="K17" s="54" t="s">
        <v>55</v>
      </c>
      <c r="L17" s="54"/>
      <c r="M17" s="54"/>
      <c r="N17" s="12">
        <f t="shared" si="0"/>
        <v>500000</v>
      </c>
      <c r="O17" s="73"/>
      <c r="P17" s="73"/>
    </row>
    <row r="18" spans="1:16" s="74" customFormat="1" ht="32.25" customHeight="1">
      <c r="A18" s="14"/>
      <c r="B18" s="107" t="s">
        <v>92</v>
      </c>
      <c r="C18" s="107" t="s">
        <v>106</v>
      </c>
      <c r="D18" s="107" t="s">
        <v>10</v>
      </c>
      <c r="E18" s="107" t="s">
        <v>67</v>
      </c>
      <c r="F18" s="65"/>
      <c r="G18" s="15"/>
      <c r="H18" s="106"/>
      <c r="I18" s="13" t="s">
        <v>107</v>
      </c>
      <c r="J18" s="12">
        <v>60500</v>
      </c>
      <c r="K18" s="54"/>
      <c r="L18" s="54"/>
      <c r="M18" s="54"/>
      <c r="N18" s="12">
        <f t="shared" si="0"/>
        <v>60500</v>
      </c>
      <c r="O18" s="73"/>
      <c r="P18" s="73"/>
    </row>
    <row r="19" spans="1:16" s="4" customFormat="1" ht="29.25" customHeight="1">
      <c r="A19" s="1"/>
      <c r="B19" s="114" t="s">
        <v>92</v>
      </c>
      <c r="C19" s="112">
        <v>4082</v>
      </c>
      <c r="D19" s="114" t="s">
        <v>10</v>
      </c>
      <c r="E19" s="112" t="s">
        <v>67</v>
      </c>
      <c r="F19" s="108" t="s">
        <v>58</v>
      </c>
      <c r="G19" s="11" t="s">
        <v>57</v>
      </c>
      <c r="H19" s="109" t="s">
        <v>8</v>
      </c>
      <c r="I19" s="11" t="s">
        <v>110</v>
      </c>
      <c r="J19" s="12">
        <v>160000</v>
      </c>
      <c r="K19" s="12" t="s">
        <v>59</v>
      </c>
      <c r="L19" s="12"/>
      <c r="M19" s="12"/>
      <c r="N19" s="12">
        <f t="shared" si="0"/>
        <v>160000</v>
      </c>
      <c r="O19" s="45"/>
      <c r="P19" s="45"/>
    </row>
    <row r="20" spans="1:16" s="4" customFormat="1" ht="22.5" customHeight="1">
      <c r="A20" s="1"/>
      <c r="B20" s="115"/>
      <c r="C20" s="113"/>
      <c r="D20" s="115"/>
      <c r="E20" s="113"/>
      <c r="F20" s="108" t="s">
        <v>58</v>
      </c>
      <c r="G20" s="11" t="s">
        <v>57</v>
      </c>
      <c r="H20" s="109"/>
      <c r="I20" s="11" t="s">
        <v>95</v>
      </c>
      <c r="J20" s="12">
        <v>80000</v>
      </c>
      <c r="K20" s="12" t="s">
        <v>60</v>
      </c>
      <c r="L20" s="12"/>
      <c r="M20" s="12"/>
      <c r="N20" s="12">
        <f>J20+L20</f>
        <v>80000</v>
      </c>
      <c r="O20" s="45"/>
      <c r="P20" s="45"/>
    </row>
    <row r="21" spans="1:16" s="80" customFormat="1" ht="33" customHeight="1" hidden="1">
      <c r="A21" s="76"/>
      <c r="B21" s="77"/>
      <c r="C21" s="77"/>
      <c r="D21" s="77"/>
      <c r="E21" s="75"/>
      <c r="F21" s="46"/>
      <c r="G21" s="46"/>
      <c r="H21" s="78"/>
      <c r="I21" s="17"/>
      <c r="J21" s="54"/>
      <c r="K21" s="54"/>
      <c r="L21" s="54"/>
      <c r="M21" s="54"/>
      <c r="N21" s="54"/>
      <c r="O21" s="79"/>
      <c r="P21" s="79"/>
    </row>
    <row r="22" spans="1:16" s="83" customFormat="1" ht="37.5" customHeight="1">
      <c r="A22" s="81"/>
      <c r="B22" s="114" t="s">
        <v>71</v>
      </c>
      <c r="C22" s="112">
        <v>6013</v>
      </c>
      <c r="D22" s="114" t="s">
        <v>9</v>
      </c>
      <c r="E22" s="112" t="s">
        <v>69</v>
      </c>
      <c r="F22" s="48" t="s">
        <v>16</v>
      </c>
      <c r="G22" s="49"/>
      <c r="H22" s="124" t="s">
        <v>36</v>
      </c>
      <c r="I22" s="11" t="s">
        <v>109</v>
      </c>
      <c r="J22" s="54"/>
      <c r="K22" s="54"/>
      <c r="L22" s="12">
        <v>549000</v>
      </c>
      <c r="M22" s="54"/>
      <c r="N22" s="12">
        <f>J22+L22</f>
        <v>549000</v>
      </c>
      <c r="O22" s="82"/>
      <c r="P22" s="82"/>
    </row>
    <row r="23" spans="1:16" s="83" customFormat="1" ht="37.5" customHeight="1">
      <c r="A23" s="81"/>
      <c r="B23" s="115"/>
      <c r="C23" s="113"/>
      <c r="D23" s="115"/>
      <c r="E23" s="113"/>
      <c r="F23" s="48" t="s">
        <v>16</v>
      </c>
      <c r="G23" s="50"/>
      <c r="H23" s="125"/>
      <c r="I23" s="11" t="s">
        <v>93</v>
      </c>
      <c r="J23" s="12">
        <v>2500000</v>
      </c>
      <c r="K23" s="54"/>
      <c r="L23" s="54"/>
      <c r="M23" s="54"/>
      <c r="N23" s="12">
        <f>J23+L23</f>
        <v>2500000</v>
      </c>
      <c r="O23" s="82"/>
      <c r="P23" s="82"/>
    </row>
    <row r="24" spans="1:16" s="89" customFormat="1" ht="36.75" customHeight="1" hidden="1">
      <c r="A24" s="86"/>
      <c r="B24" s="116"/>
      <c r="C24" s="63"/>
      <c r="D24" s="75"/>
      <c r="E24" s="116"/>
      <c r="F24" s="48"/>
      <c r="G24" s="48"/>
      <c r="H24" s="111"/>
      <c r="I24" s="17"/>
      <c r="J24" s="54"/>
      <c r="K24" s="54"/>
      <c r="L24" s="54"/>
      <c r="M24" s="54"/>
      <c r="N24" s="54"/>
      <c r="O24" s="88"/>
      <c r="P24" s="88"/>
    </row>
    <row r="25" spans="1:154" s="89" customFormat="1" ht="44.25" customHeight="1" hidden="1">
      <c r="A25" s="86"/>
      <c r="B25" s="116"/>
      <c r="C25" s="63"/>
      <c r="D25" s="75"/>
      <c r="E25" s="116"/>
      <c r="F25" s="48"/>
      <c r="G25" s="48"/>
      <c r="H25" s="111"/>
      <c r="I25" s="17"/>
      <c r="J25" s="54"/>
      <c r="K25" s="54"/>
      <c r="L25" s="54"/>
      <c r="M25" s="54"/>
      <c r="N25" s="54"/>
      <c r="O25" s="90"/>
      <c r="P25" s="90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</row>
    <row r="26" spans="1:154" s="89" customFormat="1" ht="44.25" customHeight="1">
      <c r="A26" s="86"/>
      <c r="B26" s="37" t="s">
        <v>70</v>
      </c>
      <c r="C26" s="69">
        <v>6030</v>
      </c>
      <c r="D26" s="37" t="s">
        <v>9</v>
      </c>
      <c r="E26" s="69" t="s">
        <v>68</v>
      </c>
      <c r="F26" s="48" t="s">
        <v>15</v>
      </c>
      <c r="G26" s="48"/>
      <c r="H26" s="72" t="s">
        <v>35</v>
      </c>
      <c r="I26" s="11" t="s">
        <v>104</v>
      </c>
      <c r="J26" s="12">
        <v>13742720</v>
      </c>
      <c r="K26" s="54"/>
      <c r="L26" s="12">
        <v>245000</v>
      </c>
      <c r="M26" s="54"/>
      <c r="N26" s="105">
        <f>J26+L26</f>
        <v>13987720</v>
      </c>
      <c r="O26" s="82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</row>
    <row r="27" spans="1:154" s="89" customFormat="1" ht="57" customHeight="1" hidden="1">
      <c r="A27" s="86"/>
      <c r="B27" s="75" t="s">
        <v>72</v>
      </c>
      <c r="C27" s="63"/>
      <c r="D27" s="75"/>
      <c r="E27" s="63"/>
      <c r="F27" s="17"/>
      <c r="G27" s="17"/>
      <c r="H27" s="78"/>
      <c r="I27" s="17"/>
      <c r="J27" s="54"/>
      <c r="K27" s="54"/>
      <c r="L27" s="54"/>
      <c r="M27" s="54"/>
      <c r="N27" s="54">
        <f>J27+L27</f>
        <v>0</v>
      </c>
      <c r="O27" s="92"/>
      <c r="P27" s="92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</row>
    <row r="28" spans="1:16" s="74" customFormat="1" ht="38.25" customHeight="1" hidden="1">
      <c r="A28" s="14"/>
      <c r="B28" s="63"/>
      <c r="C28" s="63"/>
      <c r="D28" s="75"/>
      <c r="E28" s="63">
        <v>7611</v>
      </c>
      <c r="F28" s="17"/>
      <c r="G28" s="17"/>
      <c r="H28" s="72" t="s">
        <v>40</v>
      </c>
      <c r="I28" s="66" t="s">
        <v>25</v>
      </c>
      <c r="J28" s="54"/>
      <c r="K28" s="54"/>
      <c r="L28" s="54"/>
      <c r="M28" s="54"/>
      <c r="N28" s="54">
        <f aca="true" t="shared" si="1" ref="N28:N33">J28+L28</f>
        <v>0</v>
      </c>
      <c r="O28" s="73"/>
      <c r="P28" s="73"/>
    </row>
    <row r="29" spans="1:16" s="74" customFormat="1" ht="39.75" customHeight="1" hidden="1">
      <c r="A29" s="14"/>
      <c r="B29" s="63"/>
      <c r="C29" s="63"/>
      <c r="D29" s="75"/>
      <c r="E29" s="63">
        <v>7810</v>
      </c>
      <c r="F29" s="17">
        <v>210105</v>
      </c>
      <c r="G29" s="17"/>
      <c r="H29" s="72" t="s">
        <v>23</v>
      </c>
      <c r="I29" s="66" t="s">
        <v>22</v>
      </c>
      <c r="J29" s="54"/>
      <c r="K29" s="54"/>
      <c r="L29" s="64"/>
      <c r="M29" s="64"/>
      <c r="N29" s="54">
        <f t="shared" si="1"/>
        <v>0</v>
      </c>
      <c r="O29" s="73"/>
      <c r="P29" s="73"/>
    </row>
    <row r="30" spans="1:16" s="74" customFormat="1" ht="49.5" customHeight="1" hidden="1">
      <c r="A30" s="14"/>
      <c r="B30" s="63"/>
      <c r="C30" s="63"/>
      <c r="D30" s="75"/>
      <c r="E30" s="63"/>
      <c r="F30" s="17">
        <v>250344</v>
      </c>
      <c r="G30" s="17"/>
      <c r="H30" s="72" t="s">
        <v>27</v>
      </c>
      <c r="I30" s="94" t="s">
        <v>29</v>
      </c>
      <c r="J30" s="54"/>
      <c r="K30" s="54"/>
      <c r="L30" s="64"/>
      <c r="M30" s="64"/>
      <c r="N30" s="54">
        <f t="shared" si="1"/>
        <v>0</v>
      </c>
      <c r="O30" s="73"/>
      <c r="P30" s="73"/>
    </row>
    <row r="31" spans="1:16" s="74" customFormat="1" ht="49.5" customHeight="1" hidden="1">
      <c r="A31" s="14"/>
      <c r="B31" s="63"/>
      <c r="C31" s="63"/>
      <c r="D31" s="75"/>
      <c r="E31" s="63"/>
      <c r="F31" s="17"/>
      <c r="G31" s="17"/>
      <c r="H31" s="72"/>
      <c r="I31" s="94"/>
      <c r="J31" s="54"/>
      <c r="K31" s="54"/>
      <c r="L31" s="64"/>
      <c r="M31" s="64"/>
      <c r="N31" s="54">
        <f t="shared" si="1"/>
        <v>0</v>
      </c>
      <c r="O31" s="73"/>
      <c r="P31" s="73"/>
    </row>
    <row r="32" spans="1:16" s="74" customFormat="1" ht="49.5" customHeight="1" hidden="1">
      <c r="A32" s="14"/>
      <c r="B32" s="63"/>
      <c r="C32" s="63"/>
      <c r="D32" s="75"/>
      <c r="E32" s="63">
        <v>8060</v>
      </c>
      <c r="F32" s="17">
        <v>250405</v>
      </c>
      <c r="G32" s="17"/>
      <c r="H32" s="72" t="s">
        <v>37</v>
      </c>
      <c r="I32" s="94" t="s">
        <v>26</v>
      </c>
      <c r="J32" s="54"/>
      <c r="K32" s="54"/>
      <c r="L32" s="64"/>
      <c r="M32" s="64"/>
      <c r="N32" s="54">
        <f t="shared" si="1"/>
        <v>0</v>
      </c>
      <c r="O32" s="73"/>
      <c r="P32" s="73"/>
    </row>
    <row r="33" spans="1:16" s="74" customFormat="1" ht="38.25" customHeight="1" hidden="1">
      <c r="A33" s="14"/>
      <c r="B33" s="63"/>
      <c r="C33" s="63"/>
      <c r="D33" s="75"/>
      <c r="E33" s="63">
        <v>8370</v>
      </c>
      <c r="F33" s="17">
        <v>250344</v>
      </c>
      <c r="G33" s="17"/>
      <c r="H33" s="72" t="s">
        <v>27</v>
      </c>
      <c r="I33" s="95" t="s">
        <v>22</v>
      </c>
      <c r="J33" s="54"/>
      <c r="K33" s="54"/>
      <c r="L33" s="64"/>
      <c r="M33" s="64"/>
      <c r="N33" s="54">
        <f t="shared" si="1"/>
        <v>0</v>
      </c>
      <c r="O33" s="73"/>
      <c r="P33" s="73"/>
    </row>
    <row r="34" spans="1:16" s="74" customFormat="1" ht="14.25" customHeight="1" hidden="1">
      <c r="A34" s="14"/>
      <c r="B34" s="63"/>
      <c r="C34" s="96"/>
      <c r="D34" s="97"/>
      <c r="E34" s="96"/>
      <c r="F34" s="17"/>
      <c r="G34" s="52"/>
      <c r="H34" s="98"/>
      <c r="I34" s="66"/>
      <c r="J34" s="54"/>
      <c r="K34" s="54"/>
      <c r="L34" s="54"/>
      <c r="M34" s="54"/>
      <c r="N34" s="54"/>
      <c r="O34" s="73"/>
      <c r="P34" s="73"/>
    </row>
    <row r="35" spans="1:16" s="74" customFormat="1" ht="40.5" customHeight="1" hidden="1">
      <c r="A35" s="14"/>
      <c r="B35" s="63"/>
      <c r="C35" s="99"/>
      <c r="D35" s="100"/>
      <c r="E35" s="99"/>
      <c r="F35" s="17">
        <v>250404</v>
      </c>
      <c r="G35" s="53"/>
      <c r="H35" s="84"/>
      <c r="I35" s="66" t="s">
        <v>22</v>
      </c>
      <c r="J35" s="54">
        <f>100000-100000</f>
        <v>0</v>
      </c>
      <c r="K35" s="54"/>
      <c r="L35" s="54"/>
      <c r="M35" s="54"/>
      <c r="N35" s="54">
        <f aca="true" t="shared" si="2" ref="N35:N41">J35+L35</f>
        <v>0</v>
      </c>
      <c r="O35" s="73"/>
      <c r="P35" s="73"/>
    </row>
    <row r="36" spans="1:16" s="74" customFormat="1" ht="29.25" customHeight="1" hidden="1">
      <c r="A36" s="14"/>
      <c r="B36" s="63"/>
      <c r="C36" s="99"/>
      <c r="D36" s="100"/>
      <c r="E36" s="99"/>
      <c r="F36" s="17">
        <v>250404</v>
      </c>
      <c r="G36" s="53"/>
      <c r="H36" s="84"/>
      <c r="I36" s="66" t="s">
        <v>17</v>
      </c>
      <c r="J36" s="54"/>
      <c r="K36" s="54"/>
      <c r="L36" s="54"/>
      <c r="M36" s="54"/>
      <c r="N36" s="54">
        <f t="shared" si="2"/>
        <v>0</v>
      </c>
      <c r="O36" s="73"/>
      <c r="P36" s="73"/>
    </row>
    <row r="37" spans="1:16" s="74" customFormat="1" ht="37.5" customHeight="1" hidden="1">
      <c r="A37" s="14"/>
      <c r="B37" s="63"/>
      <c r="C37" s="99"/>
      <c r="D37" s="100"/>
      <c r="E37" s="99"/>
      <c r="F37" s="17">
        <v>250404</v>
      </c>
      <c r="G37" s="53"/>
      <c r="H37" s="84"/>
      <c r="I37" s="17" t="s">
        <v>21</v>
      </c>
      <c r="J37" s="54"/>
      <c r="K37" s="54"/>
      <c r="L37" s="54"/>
      <c r="M37" s="54"/>
      <c r="N37" s="54">
        <f t="shared" si="2"/>
        <v>0</v>
      </c>
      <c r="O37" s="73"/>
      <c r="P37" s="73"/>
    </row>
    <row r="38" spans="1:16" s="74" customFormat="1" ht="42.75">
      <c r="A38" s="14"/>
      <c r="B38" s="37" t="s">
        <v>77</v>
      </c>
      <c r="C38" s="69">
        <v>7350</v>
      </c>
      <c r="D38" s="37" t="s">
        <v>19</v>
      </c>
      <c r="E38" s="69" t="s">
        <v>76</v>
      </c>
      <c r="F38" s="55"/>
      <c r="G38" s="55"/>
      <c r="H38" s="55"/>
      <c r="I38" s="56" t="s">
        <v>89</v>
      </c>
      <c r="J38" s="54"/>
      <c r="K38" s="54"/>
      <c r="L38" s="12">
        <v>683315</v>
      </c>
      <c r="M38" s="54"/>
      <c r="N38" s="12">
        <f>J38+L38</f>
        <v>683315</v>
      </c>
      <c r="O38" s="73"/>
      <c r="P38" s="73"/>
    </row>
    <row r="39" spans="1:16" s="4" customFormat="1" ht="36" customHeight="1">
      <c r="A39" s="1"/>
      <c r="B39" s="114" t="s">
        <v>73</v>
      </c>
      <c r="C39" s="112">
        <v>7680</v>
      </c>
      <c r="D39" s="114" t="s">
        <v>6</v>
      </c>
      <c r="E39" s="112" t="s">
        <v>74</v>
      </c>
      <c r="F39" s="11">
        <v>250404</v>
      </c>
      <c r="G39" s="103"/>
      <c r="H39" s="47"/>
      <c r="I39" s="11" t="s">
        <v>116</v>
      </c>
      <c r="J39" s="12">
        <v>60000</v>
      </c>
      <c r="K39" s="12"/>
      <c r="L39" s="12"/>
      <c r="M39" s="12"/>
      <c r="N39" s="12">
        <f t="shared" si="2"/>
        <v>60000</v>
      </c>
      <c r="O39" s="45"/>
      <c r="P39" s="45"/>
    </row>
    <row r="40" spans="1:16" s="74" customFormat="1" ht="36" customHeight="1" hidden="1">
      <c r="A40" s="14"/>
      <c r="B40" s="126"/>
      <c r="C40" s="119"/>
      <c r="D40" s="126"/>
      <c r="E40" s="119"/>
      <c r="F40" s="17">
        <v>250404</v>
      </c>
      <c r="G40" s="53"/>
      <c r="H40" s="84"/>
      <c r="I40" s="17"/>
      <c r="J40" s="54"/>
      <c r="K40" s="54"/>
      <c r="L40" s="54"/>
      <c r="M40" s="54"/>
      <c r="N40" s="54">
        <f t="shared" si="2"/>
        <v>0</v>
      </c>
      <c r="O40" s="73"/>
      <c r="P40" s="73"/>
    </row>
    <row r="41" spans="1:16" s="74" customFormat="1" ht="52.5" customHeight="1" hidden="1">
      <c r="A41" s="14"/>
      <c r="B41" s="115"/>
      <c r="C41" s="113"/>
      <c r="D41" s="115"/>
      <c r="E41" s="113"/>
      <c r="F41" s="17">
        <v>250404</v>
      </c>
      <c r="G41" s="51"/>
      <c r="H41" s="85"/>
      <c r="I41" s="17"/>
      <c r="J41" s="54"/>
      <c r="K41" s="54"/>
      <c r="L41" s="54"/>
      <c r="M41" s="54"/>
      <c r="N41" s="54">
        <f t="shared" si="2"/>
        <v>0</v>
      </c>
      <c r="O41" s="73"/>
      <c r="P41" s="73"/>
    </row>
    <row r="42" spans="1:16" s="74" customFormat="1" ht="52.5" customHeight="1">
      <c r="A42" s="14"/>
      <c r="B42" s="70" t="s">
        <v>99</v>
      </c>
      <c r="C42" s="71">
        <v>7693</v>
      </c>
      <c r="D42" s="70"/>
      <c r="E42" s="71" t="s">
        <v>101</v>
      </c>
      <c r="F42" s="17"/>
      <c r="G42" s="51"/>
      <c r="H42" s="85"/>
      <c r="I42" s="11" t="s">
        <v>91</v>
      </c>
      <c r="J42" s="12">
        <v>500000</v>
      </c>
      <c r="K42" s="54"/>
      <c r="L42" s="54"/>
      <c r="M42" s="54"/>
      <c r="N42" s="12">
        <v>500000</v>
      </c>
      <c r="O42" s="73"/>
      <c r="P42" s="73"/>
    </row>
    <row r="43" spans="1:16" s="74" customFormat="1" ht="52.5" customHeight="1">
      <c r="A43" s="14"/>
      <c r="B43" s="70" t="s">
        <v>100</v>
      </c>
      <c r="C43" s="71">
        <v>8210</v>
      </c>
      <c r="D43" s="70" t="s">
        <v>102</v>
      </c>
      <c r="E43" s="71" t="s">
        <v>103</v>
      </c>
      <c r="F43" s="17"/>
      <c r="G43" s="51"/>
      <c r="H43" s="85"/>
      <c r="I43" s="11" t="s">
        <v>91</v>
      </c>
      <c r="J43" s="12">
        <v>800000</v>
      </c>
      <c r="K43" s="54"/>
      <c r="L43" s="54"/>
      <c r="M43" s="54"/>
      <c r="N43" s="12">
        <v>800000</v>
      </c>
      <c r="O43" s="73"/>
      <c r="P43" s="73"/>
    </row>
    <row r="44" spans="1:16" s="74" customFormat="1" ht="36" customHeight="1">
      <c r="A44" s="14"/>
      <c r="B44" s="37" t="s">
        <v>86</v>
      </c>
      <c r="C44" s="69">
        <v>8340</v>
      </c>
      <c r="D44" s="37" t="s">
        <v>87</v>
      </c>
      <c r="E44" s="69" t="s">
        <v>88</v>
      </c>
      <c r="F44" s="17">
        <v>240601</v>
      </c>
      <c r="G44" s="17"/>
      <c r="H44" s="72" t="s">
        <v>24</v>
      </c>
      <c r="I44" s="13" t="s">
        <v>108</v>
      </c>
      <c r="J44" s="54"/>
      <c r="K44" s="54"/>
      <c r="L44" s="104">
        <v>76080</v>
      </c>
      <c r="M44" s="64"/>
      <c r="N44" s="12">
        <f>J44+L44</f>
        <v>76080</v>
      </c>
      <c r="O44" s="73"/>
      <c r="P44" s="73"/>
    </row>
    <row r="45" spans="1:16" s="74" customFormat="1" ht="20.25" customHeight="1">
      <c r="A45" s="14"/>
      <c r="B45" s="101"/>
      <c r="C45" s="101"/>
      <c r="D45" s="101"/>
      <c r="E45" s="101"/>
      <c r="F45" s="57"/>
      <c r="G45" s="57"/>
      <c r="H45" s="55" t="s">
        <v>3</v>
      </c>
      <c r="I45" s="102"/>
      <c r="J45" s="127">
        <f>J7+J8+J9+J10+J11+J12+J13+J14+J15+J16+J17+J18+J19+J20+J22+J23+J26+J38+J39+J42+J43+J44</f>
        <v>25199560</v>
      </c>
      <c r="K45" s="62" t="e">
        <f>K7+K8+K9+K10+K11+K12+K13+K14+K15+K16+K17+K18+K19+K20+K22+K23+K26+K38+K39+K42+K43+K44</f>
        <v>#VALUE!</v>
      </c>
      <c r="L45" s="127">
        <f>L7+L8+L9+L10+L11+L12+L13+L14+L15+L16+L17+L18+L19+L20+L22+L23+L26+L38+L39+L42+L43+L44</f>
        <v>1553395</v>
      </c>
      <c r="M45" s="62">
        <f>M7+M8+M9+M10+M11+M12+M13+M14+M15+M16+M17+M18+M19+M20+M22+M23+M26+M38+M39+M42+M43+M44</f>
        <v>0</v>
      </c>
      <c r="N45" s="127">
        <f>N7+N8+N9+N10+N11+N12+N13+N14+N15+N16+N17+N18+N19+N20+N22+N23+N26+N38+N39+N42+N43+N44</f>
        <v>26752955</v>
      </c>
      <c r="O45" s="73"/>
      <c r="P45" s="73"/>
    </row>
    <row r="46" spans="2:16" ht="16.5" customHeight="1">
      <c r="B46" s="21"/>
      <c r="C46" s="21"/>
      <c r="D46" s="21"/>
      <c r="E46" s="22"/>
      <c r="F46" s="23"/>
      <c r="G46" s="23"/>
      <c r="H46" s="24"/>
      <c r="I46" s="24"/>
      <c r="J46" s="58"/>
      <c r="K46" s="58"/>
      <c r="L46" s="58"/>
      <c r="M46" s="58"/>
      <c r="N46" s="24"/>
      <c r="O46" s="25"/>
      <c r="P46" s="25"/>
    </row>
    <row r="47" spans="1:16" s="4" customFormat="1" ht="23.25" customHeight="1">
      <c r="A47" s="1"/>
      <c r="B47" s="118" t="s">
        <v>30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45"/>
      <c r="P47" s="45"/>
    </row>
    <row r="48" spans="1:16" s="4" customFormat="1" ht="20.25" customHeight="1">
      <c r="A48" s="1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59"/>
      <c r="P48" s="45"/>
    </row>
    <row r="49" spans="1:16" s="4" customFormat="1" ht="20.25" customHeight="1">
      <c r="A49" s="1"/>
      <c r="B49" s="117" t="s">
        <v>31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45"/>
    </row>
    <row r="50" spans="1:16" s="4" customFormat="1" ht="30.75" customHeight="1">
      <c r="A50" s="1"/>
      <c r="B50" s="117" t="s">
        <v>32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59"/>
      <c r="P50" s="45"/>
    </row>
    <row r="51" spans="1:16" s="4" customFormat="1" ht="21" customHeight="1">
      <c r="A51" s="1"/>
      <c r="B51" s="117" t="s">
        <v>33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45"/>
    </row>
    <row r="53" spans="5:9" ht="12.75">
      <c r="E53" s="19" t="s">
        <v>20</v>
      </c>
      <c r="I53" s="67" t="s">
        <v>75</v>
      </c>
    </row>
  </sheetData>
  <sheetProtection/>
  <mergeCells count="24">
    <mergeCell ref="B1:N1"/>
    <mergeCell ref="J2:N2"/>
    <mergeCell ref="B3:N3"/>
    <mergeCell ref="H22:H23"/>
    <mergeCell ref="B22:B23"/>
    <mergeCell ref="B19:B20"/>
    <mergeCell ref="B51:O51"/>
    <mergeCell ref="B50:N50"/>
    <mergeCell ref="B49:O49"/>
    <mergeCell ref="B48:N48"/>
    <mergeCell ref="B47:N47"/>
    <mergeCell ref="E39:E41"/>
    <mergeCell ref="D39:D41"/>
    <mergeCell ref="C39:C41"/>
    <mergeCell ref="B39:B41"/>
    <mergeCell ref="H24:H25"/>
    <mergeCell ref="E22:E23"/>
    <mergeCell ref="D19:D20"/>
    <mergeCell ref="B24:B25"/>
    <mergeCell ref="D22:D23"/>
    <mergeCell ref="C22:C23"/>
    <mergeCell ref="E19:E20"/>
    <mergeCell ref="C19:C20"/>
    <mergeCell ref="E24:E25"/>
  </mergeCells>
  <printOptions/>
  <pageMargins left="0.31496062992125984" right="0.3937007874015748" top="0.35433070866141736" bottom="0.15748031496062992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Вита</cp:lastModifiedBy>
  <cp:lastPrinted>2020-01-14T12:25:54Z</cp:lastPrinted>
  <dcterms:created xsi:type="dcterms:W3CDTF">2014-01-17T10:52:16Z</dcterms:created>
  <dcterms:modified xsi:type="dcterms:W3CDTF">2020-01-14T12:27:29Z</dcterms:modified>
  <cp:category/>
  <cp:version/>
  <cp:contentType/>
  <cp:contentStatus/>
</cp:coreProperties>
</file>