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Лист1" sheetId="1" r:id="rId1"/>
  </sheets>
  <definedNames>
    <definedName name="_xlnm.Print_Area" localSheetId="0">'Лист1'!$A$1:$N$107</definedName>
  </definedNames>
  <calcPr fullCalcOnLoad="1"/>
</workbook>
</file>

<file path=xl/sharedStrings.xml><?xml version="1.0" encoding="utf-8"?>
<sst xmlns="http://schemas.openxmlformats.org/spreadsheetml/2006/main" count="120" uniqueCount="109">
  <si>
    <t>Додаток 1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</si>
  <si>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</si>
  <si>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</si>
  <si>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</si>
  <si>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</si>
  <si>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</si>
  <si>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</si>
  <si>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</si>
  <si>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</si>
  <si>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</si>
  <si>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</si>
  <si>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</si>
  <si>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</si>
  <si>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</si>
  <si>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</si>
  <si>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</si>
  <si>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</si>
  <si>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</si>
  <si>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</si>
  <si>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</si>
  <si>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</si>
  <si>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</si>
  <si>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</si>
  <si>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</si>
  <si>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</si>
  <si>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</si>
  <si>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</si>
  <si>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</si>
  <si>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</si>
  <si>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</si>
  <si>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</si>
  <si>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</si>
  <si>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</si>
  <si>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</si>
  <si>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</si>
  <si>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</si>
  <si>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</si>
  <si>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</si>
  <si>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</si>
  <si>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</si>
  <si>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</si>
  <si>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</si>
  <si>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</si>
  <si>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</si>
  <si>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Інші надходження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</si>
  <si>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</si>
  <si>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</si>
  <si>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</si>
  <si>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</si>
  <si>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</si>
  <si>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</si>
  <si>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</si>
  <si>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</si>
  <si>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</si>
  <si>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</si>
  <si>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</si>
  <si>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</si>
  <si>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</si>
  <si>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</si>
  <si>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</si>
  <si>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</si>
  <si>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</si>
  <si>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</si>
  <si>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</si>
  <si>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Надходження коштів від Державного фонду дорогоцінних металів і дорогоцінного каміння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</si>
  <si>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</si>
  <si>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</si>
  <si>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</si>
  <si>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</si>
  <si>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</si>
  <si>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</si>
  <si>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РАЗОМ ДОХОДІВ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</si>
  <si>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</si>
  <si>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</si>
  <si>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</si>
  <si>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</si>
  <si>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</si>
  <si>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</si>
  <si>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</t>
  </si>
  <si>
    <t>до рішення міської ради</t>
  </si>
  <si>
    <t>Затверджено</t>
  </si>
  <si>
    <t>Разом</t>
  </si>
  <si>
    <t xml:space="preserve">Всього </t>
  </si>
  <si>
    <t>Внесено зміни</t>
  </si>
  <si>
    <t>Затверджено з урахуванням змін</t>
  </si>
  <si>
    <t>Інші субвенції</t>
  </si>
  <si>
    <t>Державне мито, пов’язане з видачею та оформленням закордонних паспортів (посвідок) та паспортів громадян України</t>
  </si>
  <si>
    <t>Субвенції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питного водопостачання та водовідведення, які надають населенню послуги з централізованого водопостачання та водовідведення, яка виникла у зв'язку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</t>
  </si>
  <si>
    <t>Субвенції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I-II групи з числа військовослужбовців, які брали участь у зазначеній операції та потребують поліпшення житлових умов</t>
  </si>
  <si>
    <t>Дотації</t>
  </si>
  <si>
    <t>Стабілізаційна дотація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</si>
  <si>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</si>
  <si>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</si>
  <si>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Адміністративний збір за державну реєстрацію речових прав на нерухоме майно та їх обтяжень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</si>
  <si>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</si>
  <si>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</si>
  <si>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</si>
  <si>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Субвенція за рахунок залишку освітньої субвенції з державного бюджеу місцевим бюджетам, що утворився на почаок бюджетного періоду</t>
  </si>
  <si>
    <t>Субвенція за рахунок залишку медичної субвенції з державного бюджеу місцевим бюджетам, що утворився на почаок бюджетного періоду</t>
  </si>
  <si>
    <t>Плата за розміщенн тимчасово вільних коштів місцевих бюджетів</t>
  </si>
  <si>
    <t>Секретар міської ради</t>
  </si>
  <si>
    <t>В.І.Попович</t>
  </si>
  <si>
    <t>Зміни до додатку 1 рішення міської ради "Про бюджет міста на 2017 рік"</t>
  </si>
  <si>
    <t>Субвенція з державного бюджету місцевим бюджетам на надання державної підтримки особам з особливими освітніми потребами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</si>
  <si>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</si>
  <si>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«гроші ходять за дитиною», оплату послуг із здійснення патронату над дитиною та виплату соціальної допомоги на утримання дитини в сім’ї патронатного вихователя</t>
  </si>
  <si>
    <t>Адміністративний збір за проведення державної реєстрації юридичних осіб та фізичних осіб - підприємців та громадських формувань</t>
  </si>
  <si>
    <t xml:space="preserve">Субвенція з державного бюджету місцевим бюджетам на відшкодування вартості лікарських засобів для лікування окремих захворювань </t>
  </si>
  <si>
    <t xml:space="preserve">від 30.05.2017  №_725-МР  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</si>
</sst>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"/>
    <numFmt numFmtId="186" formatCode="#,##0.0"/>
    <numFmt numFmtId="187" formatCode="#,##0.0000"/>
  </numFmts>
  <fonts count="5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3" fontId="3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3" fontId="4" fillId="33" borderId="10" xfId="0" applyNumberFormat="1" applyFont="1" applyFill="1" applyBorder="1" applyAlignment="1">
      <alignment horizontal="center" vertical="center"/>
    </xf>
    <xf numFmtId="3" fontId="1" fillId="33" borderId="0" xfId="0" applyNumberFormat="1" applyFont="1" applyFill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 vertical="center" wrapText="1"/>
    </xf>
    <xf numFmtId="3" fontId="2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11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3" fontId="13" fillId="33" borderId="10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/>
    </xf>
    <xf numFmtId="3" fontId="14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8" fillId="33" borderId="11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7" fillId="33" borderId="17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7"/>
  <sheetViews>
    <sheetView showZeros="0" tabSelected="1" view="pageBreakPreview" zoomScale="90" zoomScaleSheetLayoutView="90" zoomScalePageLayoutView="0" workbookViewId="0" topLeftCell="A1">
      <pane xSplit="2" ySplit="10" topLeftCell="C93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L3" sqref="L3:N3"/>
    </sheetView>
  </sheetViews>
  <sheetFormatPr defaultColWidth="9.00390625" defaultRowHeight="12.75"/>
  <cols>
    <col min="1" max="1" width="12.75390625" style="3" customWidth="1"/>
    <col min="2" max="2" width="44.00390625" style="3" customWidth="1"/>
    <col min="3" max="3" width="16.375" style="3" customWidth="1"/>
    <col min="4" max="4" width="11.875" style="3" customWidth="1"/>
    <col min="5" max="5" width="13.25390625" style="3" customWidth="1"/>
    <col min="6" max="6" width="15.875" style="3" customWidth="1"/>
    <col min="7" max="7" width="16.375" style="3" customWidth="1"/>
    <col min="8" max="8" width="13.375" style="3" customWidth="1"/>
    <col min="9" max="9" width="13.25390625" style="3" customWidth="1"/>
    <col min="10" max="10" width="18.00390625" style="3" customWidth="1"/>
    <col min="11" max="11" width="16.875" style="3" customWidth="1"/>
    <col min="12" max="12" width="13.375" style="3" customWidth="1"/>
    <col min="13" max="13" width="11.375" style="3" customWidth="1"/>
    <col min="14" max="14" width="17.00390625" style="3" customWidth="1"/>
    <col min="15" max="15" width="9.125" style="3" customWidth="1"/>
    <col min="16" max="16" width="11.00390625" style="3" bestFit="1" customWidth="1"/>
    <col min="17" max="16384" width="9.125" style="3" customWidth="1"/>
  </cols>
  <sheetData>
    <row r="1" spans="12:14" ht="18.75">
      <c r="L1" s="31" t="s">
        <v>0</v>
      </c>
      <c r="M1" s="31"/>
      <c r="N1" s="31"/>
    </row>
    <row r="2" spans="4:14" ht="18.75">
      <c r="D2" s="4"/>
      <c r="L2" s="46" t="s">
        <v>79</v>
      </c>
      <c r="M2" s="46"/>
      <c r="N2" s="46"/>
    </row>
    <row r="3" spans="4:14" ht="18.75">
      <c r="D3" s="4"/>
      <c r="L3" s="46" t="s">
        <v>108</v>
      </c>
      <c r="M3" s="46"/>
      <c r="N3" s="46"/>
    </row>
    <row r="5" spans="1:14" ht="33" customHeight="1">
      <c r="A5" s="5"/>
      <c r="B5" s="47" t="s">
        <v>102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ht="17.25" customHeight="1">
      <c r="A6" s="35" t="s">
        <v>1</v>
      </c>
      <c r="B6" s="35" t="s">
        <v>2</v>
      </c>
      <c r="C6" s="32" t="s">
        <v>80</v>
      </c>
      <c r="D6" s="33"/>
      <c r="E6" s="33"/>
      <c r="F6" s="34"/>
      <c r="G6" s="32" t="s">
        <v>83</v>
      </c>
      <c r="H6" s="33"/>
      <c r="I6" s="33"/>
      <c r="J6" s="34"/>
      <c r="K6" s="32" t="s">
        <v>84</v>
      </c>
      <c r="L6" s="33"/>
      <c r="M6" s="33"/>
      <c r="N6" s="34"/>
    </row>
    <row r="7" spans="1:14" ht="16.5" customHeight="1">
      <c r="A7" s="36"/>
      <c r="B7" s="36"/>
      <c r="C7" s="35" t="s">
        <v>4</v>
      </c>
      <c r="D7" s="48" t="s">
        <v>5</v>
      </c>
      <c r="E7" s="49"/>
      <c r="F7" s="35" t="s">
        <v>81</v>
      </c>
      <c r="G7" s="35" t="s">
        <v>4</v>
      </c>
      <c r="H7" s="32" t="s">
        <v>5</v>
      </c>
      <c r="I7" s="34"/>
      <c r="J7" s="40" t="s">
        <v>81</v>
      </c>
      <c r="K7" s="35" t="s">
        <v>4</v>
      </c>
      <c r="L7" s="32" t="s">
        <v>5</v>
      </c>
      <c r="M7" s="34"/>
      <c r="N7" s="40" t="s">
        <v>81</v>
      </c>
    </row>
    <row r="8" spans="1:14" ht="24.75" customHeight="1">
      <c r="A8" s="36"/>
      <c r="B8" s="36"/>
      <c r="C8" s="36"/>
      <c r="D8" s="35" t="s">
        <v>3</v>
      </c>
      <c r="E8" s="35" t="s">
        <v>6</v>
      </c>
      <c r="F8" s="36"/>
      <c r="G8" s="38"/>
      <c r="H8" s="40" t="s">
        <v>82</v>
      </c>
      <c r="I8" s="35" t="s">
        <v>6</v>
      </c>
      <c r="J8" s="42"/>
      <c r="K8" s="36"/>
      <c r="L8" s="40" t="s">
        <v>3</v>
      </c>
      <c r="M8" s="35" t="s">
        <v>6</v>
      </c>
      <c r="N8" s="42"/>
    </row>
    <row r="9" spans="1:14" ht="17.25" customHeight="1">
      <c r="A9" s="37"/>
      <c r="B9" s="37"/>
      <c r="C9" s="37"/>
      <c r="D9" s="37"/>
      <c r="E9" s="37"/>
      <c r="F9" s="37"/>
      <c r="G9" s="39"/>
      <c r="H9" s="41"/>
      <c r="I9" s="37"/>
      <c r="J9" s="41"/>
      <c r="K9" s="37"/>
      <c r="L9" s="41"/>
      <c r="M9" s="37"/>
      <c r="N9" s="41"/>
    </row>
    <row r="10" spans="1:14" ht="15">
      <c r="A10" s="29">
        <v>1</v>
      </c>
      <c r="B10" s="29">
        <v>2</v>
      </c>
      <c r="C10" s="29">
        <v>3</v>
      </c>
      <c r="D10" s="29">
        <v>4</v>
      </c>
      <c r="E10" s="29">
        <v>5</v>
      </c>
      <c r="F10" s="29">
        <v>6</v>
      </c>
      <c r="G10" s="26">
        <v>7</v>
      </c>
      <c r="H10" s="26">
        <v>8</v>
      </c>
      <c r="I10" s="26">
        <v>9</v>
      </c>
      <c r="J10" s="26">
        <v>10</v>
      </c>
      <c r="K10" s="26">
        <v>11</v>
      </c>
      <c r="L10" s="26">
        <v>12</v>
      </c>
      <c r="M10" s="26">
        <v>13</v>
      </c>
      <c r="N10" s="26">
        <v>14</v>
      </c>
    </row>
    <row r="11" spans="1:14" ht="16.5" customHeight="1">
      <c r="A11" s="25">
        <v>10000000</v>
      </c>
      <c r="B11" s="7" t="s">
        <v>7</v>
      </c>
      <c r="C11" s="8">
        <f>C12+C21+C23+C40</f>
        <v>136296730</v>
      </c>
      <c r="D11" s="8">
        <f aca="true" t="shared" si="0" ref="D11:N11">D12+D21+D23+D40</f>
        <v>135600</v>
      </c>
      <c r="E11" s="8">
        <f t="shared" si="0"/>
        <v>0</v>
      </c>
      <c r="F11" s="8">
        <f t="shared" si="0"/>
        <v>136432330</v>
      </c>
      <c r="G11" s="8">
        <f t="shared" si="0"/>
        <v>0</v>
      </c>
      <c r="H11" s="8">
        <f t="shared" si="0"/>
        <v>0</v>
      </c>
      <c r="I11" s="8">
        <f t="shared" si="0"/>
        <v>0</v>
      </c>
      <c r="J11" s="8">
        <f t="shared" si="0"/>
        <v>0</v>
      </c>
      <c r="K11" s="8">
        <f t="shared" si="0"/>
        <v>136296730</v>
      </c>
      <c r="L11" s="8">
        <f t="shared" si="0"/>
        <v>135600</v>
      </c>
      <c r="M11" s="8">
        <f t="shared" si="0"/>
        <v>0</v>
      </c>
      <c r="N11" s="8">
        <f t="shared" si="0"/>
        <v>136432330</v>
      </c>
    </row>
    <row r="12" spans="1:14" ht="29.25" customHeight="1">
      <c r="A12" s="25">
        <v>11000000</v>
      </c>
      <c r="B12" s="7" t="s">
        <v>8</v>
      </c>
      <c r="C12" s="8">
        <f>C13+C19</f>
        <v>96581700</v>
      </c>
      <c r="D12" s="8">
        <f aca="true" t="shared" si="1" ref="D12:N12">D13+D19</f>
        <v>0</v>
      </c>
      <c r="E12" s="8">
        <f t="shared" si="1"/>
        <v>0</v>
      </c>
      <c r="F12" s="8">
        <f t="shared" si="1"/>
        <v>96581700</v>
      </c>
      <c r="G12" s="8">
        <f t="shared" si="1"/>
        <v>0</v>
      </c>
      <c r="H12" s="8">
        <f t="shared" si="1"/>
        <v>0</v>
      </c>
      <c r="I12" s="8">
        <f t="shared" si="1"/>
        <v>0</v>
      </c>
      <c r="J12" s="8">
        <f t="shared" si="1"/>
        <v>0</v>
      </c>
      <c r="K12" s="8">
        <f t="shared" si="1"/>
        <v>96581700</v>
      </c>
      <c r="L12" s="8">
        <f t="shared" si="1"/>
        <v>0</v>
      </c>
      <c r="M12" s="8">
        <f t="shared" si="1"/>
        <v>0</v>
      </c>
      <c r="N12" s="8">
        <f t="shared" si="1"/>
        <v>96581700</v>
      </c>
    </row>
    <row r="13" spans="1:14" ht="20.25" customHeight="1">
      <c r="A13" s="25">
        <v>11010000</v>
      </c>
      <c r="B13" s="7" t="s">
        <v>9</v>
      </c>
      <c r="C13" s="8">
        <f>SUM(C14:C18)</f>
        <v>96546100</v>
      </c>
      <c r="D13" s="8">
        <f aca="true" t="shared" si="2" ref="D13:N13">SUM(D14:D18)</f>
        <v>0</v>
      </c>
      <c r="E13" s="8">
        <f t="shared" si="2"/>
        <v>0</v>
      </c>
      <c r="F13" s="8">
        <f t="shared" si="2"/>
        <v>96546100</v>
      </c>
      <c r="G13" s="8">
        <f t="shared" si="2"/>
        <v>0</v>
      </c>
      <c r="H13" s="8">
        <f t="shared" si="2"/>
        <v>0</v>
      </c>
      <c r="I13" s="8">
        <f t="shared" si="2"/>
        <v>0</v>
      </c>
      <c r="J13" s="8">
        <f t="shared" si="2"/>
        <v>0</v>
      </c>
      <c r="K13" s="8">
        <f t="shared" si="2"/>
        <v>96546100</v>
      </c>
      <c r="L13" s="8">
        <f t="shared" si="2"/>
        <v>0</v>
      </c>
      <c r="M13" s="8">
        <f t="shared" si="2"/>
        <v>0</v>
      </c>
      <c r="N13" s="8">
        <f t="shared" si="2"/>
        <v>96546100</v>
      </c>
    </row>
    <row r="14" spans="1:14" ht="42.75" customHeight="1">
      <c r="A14" s="26">
        <v>11010100</v>
      </c>
      <c r="B14" s="9" t="s">
        <v>10</v>
      </c>
      <c r="C14" s="10">
        <v>83272300</v>
      </c>
      <c r="D14" s="10">
        <v>0</v>
      </c>
      <c r="E14" s="10">
        <v>0</v>
      </c>
      <c r="F14" s="8">
        <f aca="true" t="shared" si="3" ref="F14:F76">C14+D14</f>
        <v>83272300</v>
      </c>
      <c r="G14" s="10"/>
      <c r="H14" s="10"/>
      <c r="I14" s="10"/>
      <c r="J14" s="8">
        <f aca="true" t="shared" si="4" ref="J14:J81">G14+H14</f>
        <v>0</v>
      </c>
      <c r="K14" s="8">
        <f aca="true" t="shared" si="5" ref="K14:K76">C14+G14</f>
        <v>83272300</v>
      </c>
      <c r="L14" s="8">
        <f aca="true" t="shared" si="6" ref="L14:L76">D14+H14</f>
        <v>0</v>
      </c>
      <c r="M14" s="8">
        <f aca="true" t="shared" si="7" ref="M14:M76">E14+I14</f>
        <v>0</v>
      </c>
      <c r="N14" s="8">
        <f aca="true" t="shared" si="8" ref="N14:N76">F14+J14</f>
        <v>83272300</v>
      </c>
    </row>
    <row r="15" spans="1:14" ht="69.75" customHeight="1">
      <c r="A15" s="26">
        <v>11010200</v>
      </c>
      <c r="B15" s="9" t="s">
        <v>11</v>
      </c>
      <c r="C15" s="10">
        <v>11252600</v>
      </c>
      <c r="D15" s="10">
        <v>0</v>
      </c>
      <c r="E15" s="10">
        <v>0</v>
      </c>
      <c r="F15" s="8">
        <f t="shared" si="3"/>
        <v>11252600</v>
      </c>
      <c r="G15" s="10"/>
      <c r="H15" s="10"/>
      <c r="I15" s="10"/>
      <c r="J15" s="8">
        <f t="shared" si="4"/>
        <v>0</v>
      </c>
      <c r="K15" s="8">
        <f t="shared" si="5"/>
        <v>11252600</v>
      </c>
      <c r="L15" s="8">
        <f t="shared" si="6"/>
        <v>0</v>
      </c>
      <c r="M15" s="8">
        <f t="shared" si="7"/>
        <v>0</v>
      </c>
      <c r="N15" s="8">
        <f t="shared" si="8"/>
        <v>11252600</v>
      </c>
    </row>
    <row r="16" spans="1:14" ht="42.75" customHeight="1">
      <c r="A16" s="26">
        <v>11010400</v>
      </c>
      <c r="B16" s="9" t="s">
        <v>12</v>
      </c>
      <c r="C16" s="10">
        <v>770900</v>
      </c>
      <c r="D16" s="10">
        <v>0</v>
      </c>
      <c r="E16" s="10">
        <v>0</v>
      </c>
      <c r="F16" s="8">
        <f t="shared" si="3"/>
        <v>770900</v>
      </c>
      <c r="G16" s="10"/>
      <c r="H16" s="10"/>
      <c r="I16" s="10"/>
      <c r="J16" s="8">
        <f t="shared" si="4"/>
        <v>0</v>
      </c>
      <c r="K16" s="8">
        <f t="shared" si="5"/>
        <v>770900</v>
      </c>
      <c r="L16" s="8">
        <f t="shared" si="6"/>
        <v>0</v>
      </c>
      <c r="M16" s="8">
        <f t="shared" si="7"/>
        <v>0</v>
      </c>
      <c r="N16" s="8">
        <f t="shared" si="8"/>
        <v>770900</v>
      </c>
    </row>
    <row r="17" spans="1:14" ht="42.75" customHeight="1">
      <c r="A17" s="26">
        <v>11010500</v>
      </c>
      <c r="B17" s="9" t="s">
        <v>13</v>
      </c>
      <c r="C17" s="10">
        <v>1180500</v>
      </c>
      <c r="D17" s="10">
        <v>0</v>
      </c>
      <c r="E17" s="10">
        <v>0</v>
      </c>
      <c r="F17" s="8">
        <f t="shared" si="3"/>
        <v>1180500</v>
      </c>
      <c r="G17" s="10"/>
      <c r="H17" s="10"/>
      <c r="I17" s="10"/>
      <c r="J17" s="8">
        <f t="shared" si="4"/>
        <v>0</v>
      </c>
      <c r="K17" s="8">
        <f t="shared" si="5"/>
        <v>1180500</v>
      </c>
      <c r="L17" s="8">
        <f t="shared" si="6"/>
        <v>0</v>
      </c>
      <c r="M17" s="8">
        <f t="shared" si="7"/>
        <v>0</v>
      </c>
      <c r="N17" s="8">
        <f t="shared" si="8"/>
        <v>1180500</v>
      </c>
    </row>
    <row r="18" spans="1:14" ht="68.25" customHeight="1">
      <c r="A18" s="26">
        <v>11010900</v>
      </c>
      <c r="B18" s="9" t="s">
        <v>104</v>
      </c>
      <c r="C18" s="10">
        <v>69800</v>
      </c>
      <c r="D18" s="10">
        <v>0</v>
      </c>
      <c r="E18" s="10">
        <v>0</v>
      </c>
      <c r="F18" s="8">
        <f t="shared" si="3"/>
        <v>69800</v>
      </c>
      <c r="G18" s="10"/>
      <c r="H18" s="10"/>
      <c r="I18" s="10"/>
      <c r="J18" s="8"/>
      <c r="K18" s="8">
        <f t="shared" si="5"/>
        <v>69800</v>
      </c>
      <c r="L18" s="8">
        <f t="shared" si="6"/>
        <v>0</v>
      </c>
      <c r="M18" s="8">
        <f t="shared" si="7"/>
        <v>0</v>
      </c>
      <c r="N18" s="8">
        <f t="shared" si="8"/>
        <v>69800</v>
      </c>
    </row>
    <row r="19" spans="1:14" ht="16.5" customHeight="1">
      <c r="A19" s="25">
        <v>11020000</v>
      </c>
      <c r="B19" s="7" t="s">
        <v>14</v>
      </c>
      <c r="C19" s="8">
        <f>C20</f>
        <v>35600</v>
      </c>
      <c r="D19" s="8">
        <f aca="true" t="shared" si="9" ref="D19:N19">D20</f>
        <v>0</v>
      </c>
      <c r="E19" s="8">
        <f t="shared" si="9"/>
        <v>0</v>
      </c>
      <c r="F19" s="8">
        <f t="shared" si="9"/>
        <v>35600</v>
      </c>
      <c r="G19" s="8">
        <f t="shared" si="9"/>
        <v>0</v>
      </c>
      <c r="H19" s="8">
        <f t="shared" si="9"/>
        <v>0</v>
      </c>
      <c r="I19" s="8">
        <f t="shared" si="9"/>
        <v>0</v>
      </c>
      <c r="J19" s="8">
        <f t="shared" si="9"/>
        <v>0</v>
      </c>
      <c r="K19" s="8">
        <f t="shared" si="9"/>
        <v>35600</v>
      </c>
      <c r="L19" s="8">
        <f t="shared" si="9"/>
        <v>0</v>
      </c>
      <c r="M19" s="8">
        <f t="shared" si="9"/>
        <v>0</v>
      </c>
      <c r="N19" s="8">
        <f t="shared" si="9"/>
        <v>35600</v>
      </c>
    </row>
    <row r="20" spans="1:14" ht="33.75" customHeight="1">
      <c r="A20" s="26">
        <v>11020200</v>
      </c>
      <c r="B20" s="9" t="s">
        <v>15</v>
      </c>
      <c r="C20" s="10">
        <v>35600</v>
      </c>
      <c r="D20" s="10">
        <v>0</v>
      </c>
      <c r="E20" s="10">
        <v>0</v>
      </c>
      <c r="F20" s="8">
        <f t="shared" si="3"/>
        <v>35600</v>
      </c>
      <c r="G20" s="10"/>
      <c r="H20" s="10"/>
      <c r="I20" s="10"/>
      <c r="J20" s="8">
        <f t="shared" si="4"/>
        <v>0</v>
      </c>
      <c r="K20" s="8">
        <f t="shared" si="5"/>
        <v>35600</v>
      </c>
      <c r="L20" s="8">
        <f t="shared" si="6"/>
        <v>0</v>
      </c>
      <c r="M20" s="8">
        <f t="shared" si="7"/>
        <v>0</v>
      </c>
      <c r="N20" s="8">
        <f t="shared" si="8"/>
        <v>35600</v>
      </c>
    </row>
    <row r="21" spans="1:14" ht="19.5" customHeight="1">
      <c r="A21" s="25">
        <v>14000000</v>
      </c>
      <c r="B21" s="7" t="s">
        <v>16</v>
      </c>
      <c r="C21" s="8">
        <f>C22</f>
        <v>10852350</v>
      </c>
      <c r="D21" s="8">
        <f aca="true" t="shared" si="10" ref="D21:N21">D22</f>
        <v>0</v>
      </c>
      <c r="E21" s="8">
        <f t="shared" si="10"/>
        <v>0</v>
      </c>
      <c r="F21" s="8">
        <f t="shared" si="10"/>
        <v>10852350</v>
      </c>
      <c r="G21" s="8">
        <f t="shared" si="10"/>
        <v>0</v>
      </c>
      <c r="H21" s="8">
        <f t="shared" si="10"/>
        <v>0</v>
      </c>
      <c r="I21" s="8">
        <f t="shared" si="10"/>
        <v>0</v>
      </c>
      <c r="J21" s="8">
        <f t="shared" si="10"/>
        <v>0</v>
      </c>
      <c r="K21" s="8">
        <f t="shared" si="10"/>
        <v>10852350</v>
      </c>
      <c r="L21" s="8">
        <f t="shared" si="10"/>
        <v>0</v>
      </c>
      <c r="M21" s="8">
        <f t="shared" si="10"/>
        <v>0</v>
      </c>
      <c r="N21" s="8">
        <f t="shared" si="10"/>
        <v>10852350</v>
      </c>
    </row>
    <row r="22" spans="1:14" ht="44.25" customHeight="1">
      <c r="A22" s="26">
        <v>14040000</v>
      </c>
      <c r="B22" s="9" t="s">
        <v>17</v>
      </c>
      <c r="C22" s="10">
        <v>10852350</v>
      </c>
      <c r="D22" s="10">
        <v>0</v>
      </c>
      <c r="E22" s="10">
        <v>0</v>
      </c>
      <c r="F22" s="8">
        <f t="shared" si="3"/>
        <v>10852350</v>
      </c>
      <c r="G22" s="10"/>
      <c r="H22" s="10"/>
      <c r="I22" s="10"/>
      <c r="J22" s="8">
        <f t="shared" si="4"/>
        <v>0</v>
      </c>
      <c r="K22" s="8">
        <f t="shared" si="5"/>
        <v>10852350</v>
      </c>
      <c r="L22" s="8">
        <f t="shared" si="6"/>
        <v>0</v>
      </c>
      <c r="M22" s="8">
        <f t="shared" si="7"/>
        <v>0</v>
      </c>
      <c r="N22" s="8">
        <f t="shared" si="8"/>
        <v>10852350</v>
      </c>
    </row>
    <row r="23" spans="1:14" ht="16.5" customHeight="1">
      <c r="A23" s="25">
        <v>18000000</v>
      </c>
      <c r="B23" s="7" t="s">
        <v>18</v>
      </c>
      <c r="C23" s="8">
        <f>C24+C34+C37</f>
        <v>28862680</v>
      </c>
      <c r="D23" s="8">
        <f aca="true" t="shared" si="11" ref="D23:N23">D24+D34+D37</f>
        <v>0</v>
      </c>
      <c r="E23" s="8">
        <f t="shared" si="11"/>
        <v>0</v>
      </c>
      <c r="F23" s="8">
        <f t="shared" si="11"/>
        <v>28862680</v>
      </c>
      <c r="G23" s="8">
        <f t="shared" si="11"/>
        <v>0</v>
      </c>
      <c r="H23" s="8">
        <f t="shared" si="11"/>
        <v>0</v>
      </c>
      <c r="I23" s="8">
        <f t="shared" si="11"/>
        <v>0</v>
      </c>
      <c r="J23" s="8">
        <f t="shared" si="11"/>
        <v>0</v>
      </c>
      <c r="K23" s="8">
        <f t="shared" si="11"/>
        <v>28862680</v>
      </c>
      <c r="L23" s="8">
        <f t="shared" si="11"/>
        <v>0</v>
      </c>
      <c r="M23" s="8">
        <f t="shared" si="11"/>
        <v>0</v>
      </c>
      <c r="N23" s="8">
        <f t="shared" si="11"/>
        <v>28862680</v>
      </c>
    </row>
    <row r="24" spans="1:14" ht="16.5" customHeight="1">
      <c r="A24" s="25">
        <v>18010000</v>
      </c>
      <c r="B24" s="7" t="s">
        <v>19</v>
      </c>
      <c r="C24" s="8">
        <f>SUM(C25:C33)</f>
        <v>16508240</v>
      </c>
      <c r="D24" s="8">
        <f aca="true" t="shared" si="12" ref="D24:N24">SUM(D25:D33)</f>
        <v>0</v>
      </c>
      <c r="E24" s="8">
        <f t="shared" si="12"/>
        <v>0</v>
      </c>
      <c r="F24" s="8">
        <f t="shared" si="12"/>
        <v>16508240</v>
      </c>
      <c r="G24" s="8">
        <f t="shared" si="12"/>
        <v>0</v>
      </c>
      <c r="H24" s="8">
        <f t="shared" si="12"/>
        <v>0</v>
      </c>
      <c r="I24" s="8">
        <f t="shared" si="12"/>
        <v>0</v>
      </c>
      <c r="J24" s="8">
        <f t="shared" si="12"/>
        <v>0</v>
      </c>
      <c r="K24" s="8">
        <f t="shared" si="12"/>
        <v>16508240</v>
      </c>
      <c r="L24" s="8">
        <f t="shared" si="12"/>
        <v>0</v>
      </c>
      <c r="M24" s="8">
        <f t="shared" si="12"/>
        <v>0</v>
      </c>
      <c r="N24" s="8">
        <f t="shared" si="12"/>
        <v>16508240</v>
      </c>
    </row>
    <row r="25" spans="1:14" ht="57.75" customHeight="1">
      <c r="A25" s="26">
        <v>18010100</v>
      </c>
      <c r="B25" s="9" t="s">
        <v>20</v>
      </c>
      <c r="C25" s="10">
        <v>8000</v>
      </c>
      <c r="D25" s="10">
        <v>0</v>
      </c>
      <c r="E25" s="10">
        <v>0</v>
      </c>
      <c r="F25" s="8">
        <f t="shared" si="3"/>
        <v>8000</v>
      </c>
      <c r="G25" s="10"/>
      <c r="H25" s="10"/>
      <c r="I25" s="10"/>
      <c r="J25" s="8">
        <f t="shared" si="4"/>
        <v>0</v>
      </c>
      <c r="K25" s="8">
        <f t="shared" si="5"/>
        <v>8000</v>
      </c>
      <c r="L25" s="8">
        <f t="shared" si="6"/>
        <v>0</v>
      </c>
      <c r="M25" s="8">
        <f t="shared" si="7"/>
        <v>0</v>
      </c>
      <c r="N25" s="8">
        <f t="shared" si="8"/>
        <v>8000</v>
      </c>
    </row>
    <row r="26" spans="1:14" ht="57.75" customHeight="1">
      <c r="A26" s="26">
        <v>18010200</v>
      </c>
      <c r="B26" s="9" t="s">
        <v>21</v>
      </c>
      <c r="C26" s="10">
        <v>4700</v>
      </c>
      <c r="D26" s="10">
        <v>0</v>
      </c>
      <c r="E26" s="10">
        <v>0</v>
      </c>
      <c r="F26" s="8">
        <f t="shared" si="3"/>
        <v>4700</v>
      </c>
      <c r="G26" s="10"/>
      <c r="H26" s="10"/>
      <c r="I26" s="10"/>
      <c r="J26" s="8">
        <f t="shared" si="4"/>
        <v>0</v>
      </c>
      <c r="K26" s="8">
        <f t="shared" si="5"/>
        <v>4700</v>
      </c>
      <c r="L26" s="8">
        <f t="shared" si="6"/>
        <v>0</v>
      </c>
      <c r="M26" s="8">
        <f t="shared" si="7"/>
        <v>0</v>
      </c>
      <c r="N26" s="8">
        <f t="shared" si="8"/>
        <v>4700</v>
      </c>
    </row>
    <row r="27" spans="1:14" ht="55.5" customHeight="1">
      <c r="A27" s="26">
        <v>18010300</v>
      </c>
      <c r="B27" s="9" t="s">
        <v>22</v>
      </c>
      <c r="C27" s="10">
        <v>510770</v>
      </c>
      <c r="D27" s="10">
        <v>0</v>
      </c>
      <c r="E27" s="10">
        <v>0</v>
      </c>
      <c r="F27" s="8">
        <f t="shared" si="3"/>
        <v>510770</v>
      </c>
      <c r="G27" s="10"/>
      <c r="H27" s="10"/>
      <c r="I27" s="10"/>
      <c r="J27" s="8">
        <f t="shared" si="4"/>
        <v>0</v>
      </c>
      <c r="K27" s="8">
        <f t="shared" si="5"/>
        <v>510770</v>
      </c>
      <c r="L27" s="8">
        <f t="shared" si="6"/>
        <v>0</v>
      </c>
      <c r="M27" s="8">
        <f t="shared" si="7"/>
        <v>0</v>
      </c>
      <c r="N27" s="8">
        <f t="shared" si="8"/>
        <v>510770</v>
      </c>
    </row>
    <row r="28" spans="1:14" ht="57.75" customHeight="1">
      <c r="A28" s="26">
        <v>18010400</v>
      </c>
      <c r="B28" s="9" t="s">
        <v>23</v>
      </c>
      <c r="C28" s="10">
        <v>845880</v>
      </c>
      <c r="D28" s="10">
        <v>0</v>
      </c>
      <c r="E28" s="10">
        <v>0</v>
      </c>
      <c r="F28" s="8">
        <f t="shared" si="3"/>
        <v>845880</v>
      </c>
      <c r="G28" s="10"/>
      <c r="H28" s="10"/>
      <c r="I28" s="10"/>
      <c r="J28" s="8">
        <f t="shared" si="4"/>
        <v>0</v>
      </c>
      <c r="K28" s="8">
        <f t="shared" si="5"/>
        <v>845880</v>
      </c>
      <c r="L28" s="8">
        <f t="shared" si="6"/>
        <v>0</v>
      </c>
      <c r="M28" s="8">
        <f t="shared" si="7"/>
        <v>0</v>
      </c>
      <c r="N28" s="8">
        <f t="shared" si="8"/>
        <v>845880</v>
      </c>
    </row>
    <row r="29" spans="1:14" ht="15.75">
      <c r="A29" s="26">
        <v>18010500</v>
      </c>
      <c r="B29" s="9" t="s">
        <v>24</v>
      </c>
      <c r="C29" s="10">
        <v>1988880</v>
      </c>
      <c r="D29" s="10">
        <v>0</v>
      </c>
      <c r="E29" s="10">
        <v>0</v>
      </c>
      <c r="F29" s="8">
        <f t="shared" si="3"/>
        <v>1988880</v>
      </c>
      <c r="G29" s="10"/>
      <c r="H29" s="10"/>
      <c r="I29" s="10"/>
      <c r="J29" s="8">
        <f t="shared" si="4"/>
        <v>0</v>
      </c>
      <c r="K29" s="8">
        <f t="shared" si="5"/>
        <v>1988880</v>
      </c>
      <c r="L29" s="8">
        <f t="shared" si="6"/>
        <v>0</v>
      </c>
      <c r="M29" s="8">
        <f t="shared" si="7"/>
        <v>0</v>
      </c>
      <c r="N29" s="8">
        <f t="shared" si="8"/>
        <v>1988880</v>
      </c>
    </row>
    <row r="30" spans="1:14" ht="15.75">
      <c r="A30" s="26">
        <v>18010600</v>
      </c>
      <c r="B30" s="9" t="s">
        <v>25</v>
      </c>
      <c r="C30" s="10">
        <v>9266600</v>
      </c>
      <c r="D30" s="10">
        <v>0</v>
      </c>
      <c r="E30" s="10">
        <v>0</v>
      </c>
      <c r="F30" s="8">
        <f t="shared" si="3"/>
        <v>9266600</v>
      </c>
      <c r="G30" s="10"/>
      <c r="H30" s="10"/>
      <c r="I30" s="10"/>
      <c r="J30" s="8">
        <f t="shared" si="4"/>
        <v>0</v>
      </c>
      <c r="K30" s="8">
        <f t="shared" si="5"/>
        <v>9266600</v>
      </c>
      <c r="L30" s="8">
        <f t="shared" si="6"/>
        <v>0</v>
      </c>
      <c r="M30" s="8">
        <f t="shared" si="7"/>
        <v>0</v>
      </c>
      <c r="N30" s="8">
        <f t="shared" si="8"/>
        <v>9266600</v>
      </c>
    </row>
    <row r="31" spans="1:14" ht="15.75">
      <c r="A31" s="26">
        <v>18010700</v>
      </c>
      <c r="B31" s="9" t="s">
        <v>26</v>
      </c>
      <c r="C31" s="10">
        <v>272590</v>
      </c>
      <c r="D31" s="10">
        <v>0</v>
      </c>
      <c r="E31" s="10">
        <v>0</v>
      </c>
      <c r="F31" s="8">
        <f t="shared" si="3"/>
        <v>272590</v>
      </c>
      <c r="G31" s="10"/>
      <c r="H31" s="10"/>
      <c r="I31" s="10"/>
      <c r="J31" s="8">
        <f t="shared" si="4"/>
        <v>0</v>
      </c>
      <c r="K31" s="8">
        <f t="shared" si="5"/>
        <v>272590</v>
      </c>
      <c r="L31" s="8">
        <f t="shared" si="6"/>
        <v>0</v>
      </c>
      <c r="M31" s="8">
        <f t="shared" si="7"/>
        <v>0</v>
      </c>
      <c r="N31" s="8">
        <f t="shared" si="8"/>
        <v>272590</v>
      </c>
    </row>
    <row r="32" spans="1:14" ht="15.75">
      <c r="A32" s="26">
        <v>18010900</v>
      </c>
      <c r="B32" s="9" t="s">
        <v>27</v>
      </c>
      <c r="C32" s="10">
        <v>3529980</v>
      </c>
      <c r="D32" s="10">
        <v>0</v>
      </c>
      <c r="E32" s="10">
        <v>0</v>
      </c>
      <c r="F32" s="8">
        <f t="shared" si="3"/>
        <v>3529980</v>
      </c>
      <c r="G32" s="10"/>
      <c r="H32" s="10"/>
      <c r="I32" s="10"/>
      <c r="J32" s="8">
        <f t="shared" si="4"/>
        <v>0</v>
      </c>
      <c r="K32" s="8">
        <f t="shared" si="5"/>
        <v>3529980</v>
      </c>
      <c r="L32" s="8">
        <f t="shared" si="6"/>
        <v>0</v>
      </c>
      <c r="M32" s="8">
        <f t="shared" si="7"/>
        <v>0</v>
      </c>
      <c r="N32" s="8">
        <f t="shared" si="8"/>
        <v>3529980</v>
      </c>
    </row>
    <row r="33" spans="1:14" ht="15.75">
      <c r="A33" s="26">
        <v>18011000</v>
      </c>
      <c r="B33" s="9" t="s">
        <v>28</v>
      </c>
      <c r="C33" s="10">
        <v>80840</v>
      </c>
      <c r="D33" s="10">
        <v>0</v>
      </c>
      <c r="E33" s="10">
        <v>0</v>
      </c>
      <c r="F33" s="8">
        <f t="shared" si="3"/>
        <v>80840</v>
      </c>
      <c r="G33" s="10"/>
      <c r="H33" s="10"/>
      <c r="I33" s="10"/>
      <c r="J33" s="8">
        <f t="shared" si="4"/>
        <v>0</v>
      </c>
      <c r="K33" s="8">
        <f t="shared" si="5"/>
        <v>80840</v>
      </c>
      <c r="L33" s="8">
        <f t="shared" si="6"/>
        <v>0</v>
      </c>
      <c r="M33" s="8">
        <f t="shared" si="7"/>
        <v>0</v>
      </c>
      <c r="N33" s="8">
        <f t="shared" si="8"/>
        <v>80840</v>
      </c>
    </row>
    <row r="34" spans="1:14" ht="15.75">
      <c r="A34" s="25">
        <v>18030000</v>
      </c>
      <c r="B34" s="7" t="s">
        <v>29</v>
      </c>
      <c r="C34" s="8">
        <f>SUM(C35:C36)</f>
        <v>7200</v>
      </c>
      <c r="D34" s="8">
        <f aca="true" t="shared" si="13" ref="D34:N34">SUM(D35:D36)</f>
        <v>0</v>
      </c>
      <c r="E34" s="8">
        <f t="shared" si="13"/>
        <v>0</v>
      </c>
      <c r="F34" s="8">
        <f t="shared" si="13"/>
        <v>7200</v>
      </c>
      <c r="G34" s="8">
        <f t="shared" si="13"/>
        <v>0</v>
      </c>
      <c r="H34" s="8">
        <f t="shared" si="13"/>
        <v>0</v>
      </c>
      <c r="I34" s="8">
        <f t="shared" si="13"/>
        <v>0</v>
      </c>
      <c r="J34" s="8">
        <f t="shared" si="13"/>
        <v>0</v>
      </c>
      <c r="K34" s="8">
        <f t="shared" si="13"/>
        <v>7200</v>
      </c>
      <c r="L34" s="8">
        <f t="shared" si="13"/>
        <v>0</v>
      </c>
      <c r="M34" s="8">
        <f t="shared" si="13"/>
        <v>0</v>
      </c>
      <c r="N34" s="8">
        <f t="shared" si="13"/>
        <v>7200</v>
      </c>
    </row>
    <row r="35" spans="1:14" ht="29.25" customHeight="1">
      <c r="A35" s="26">
        <v>18030100</v>
      </c>
      <c r="B35" s="9" t="s">
        <v>30</v>
      </c>
      <c r="C35" s="10">
        <v>4050</v>
      </c>
      <c r="D35" s="10">
        <v>0</v>
      </c>
      <c r="E35" s="10">
        <v>0</v>
      </c>
      <c r="F35" s="8">
        <f t="shared" si="3"/>
        <v>4050</v>
      </c>
      <c r="G35" s="10"/>
      <c r="H35" s="10"/>
      <c r="I35" s="10"/>
      <c r="J35" s="8">
        <f t="shared" si="4"/>
        <v>0</v>
      </c>
      <c r="K35" s="8">
        <f t="shared" si="5"/>
        <v>4050</v>
      </c>
      <c r="L35" s="8">
        <f t="shared" si="6"/>
        <v>0</v>
      </c>
      <c r="M35" s="8">
        <f t="shared" si="7"/>
        <v>0</v>
      </c>
      <c r="N35" s="8">
        <f t="shared" si="8"/>
        <v>4050</v>
      </c>
    </row>
    <row r="36" spans="1:14" ht="28.5" customHeight="1">
      <c r="A36" s="26">
        <v>18030200</v>
      </c>
      <c r="B36" s="9" t="s">
        <v>31</v>
      </c>
      <c r="C36" s="10">
        <v>3150</v>
      </c>
      <c r="D36" s="10">
        <v>0</v>
      </c>
      <c r="E36" s="10">
        <v>0</v>
      </c>
      <c r="F36" s="8">
        <f t="shared" si="3"/>
        <v>3150</v>
      </c>
      <c r="G36" s="10"/>
      <c r="H36" s="10"/>
      <c r="I36" s="10"/>
      <c r="J36" s="8">
        <f t="shared" si="4"/>
        <v>0</v>
      </c>
      <c r="K36" s="8">
        <f t="shared" si="5"/>
        <v>3150</v>
      </c>
      <c r="L36" s="8">
        <f t="shared" si="6"/>
        <v>0</v>
      </c>
      <c r="M36" s="8">
        <f t="shared" si="7"/>
        <v>0</v>
      </c>
      <c r="N36" s="8">
        <f t="shared" si="8"/>
        <v>3150</v>
      </c>
    </row>
    <row r="37" spans="1:14" ht="16.5" customHeight="1">
      <c r="A37" s="25">
        <v>18050000</v>
      </c>
      <c r="B37" s="7" t="s">
        <v>32</v>
      </c>
      <c r="C37" s="8">
        <f>SUM(C38:C39)</f>
        <v>12347240</v>
      </c>
      <c r="D37" s="8">
        <f aca="true" t="shared" si="14" ref="D37:N37">SUM(D38:D39)</f>
        <v>0</v>
      </c>
      <c r="E37" s="8">
        <f t="shared" si="14"/>
        <v>0</v>
      </c>
      <c r="F37" s="8">
        <f t="shared" si="14"/>
        <v>12347240</v>
      </c>
      <c r="G37" s="8">
        <f t="shared" si="14"/>
        <v>0</v>
      </c>
      <c r="H37" s="8">
        <f t="shared" si="14"/>
        <v>0</v>
      </c>
      <c r="I37" s="8">
        <f t="shared" si="14"/>
        <v>0</v>
      </c>
      <c r="J37" s="8">
        <f t="shared" si="14"/>
        <v>0</v>
      </c>
      <c r="K37" s="8">
        <f t="shared" si="14"/>
        <v>12347240</v>
      </c>
      <c r="L37" s="8">
        <f t="shared" si="14"/>
        <v>0</v>
      </c>
      <c r="M37" s="8">
        <f t="shared" si="14"/>
        <v>0</v>
      </c>
      <c r="N37" s="8">
        <f t="shared" si="14"/>
        <v>12347240</v>
      </c>
    </row>
    <row r="38" spans="1:14" ht="16.5" customHeight="1">
      <c r="A38" s="26">
        <v>18050300</v>
      </c>
      <c r="B38" s="9" t="s">
        <v>33</v>
      </c>
      <c r="C38" s="10">
        <v>2374250</v>
      </c>
      <c r="D38" s="10">
        <v>0</v>
      </c>
      <c r="E38" s="10">
        <v>0</v>
      </c>
      <c r="F38" s="8">
        <f t="shared" si="3"/>
        <v>2374250</v>
      </c>
      <c r="G38" s="10"/>
      <c r="H38" s="10"/>
      <c r="I38" s="10"/>
      <c r="J38" s="8">
        <f t="shared" si="4"/>
        <v>0</v>
      </c>
      <c r="K38" s="8">
        <f t="shared" si="5"/>
        <v>2374250</v>
      </c>
      <c r="L38" s="8">
        <f t="shared" si="6"/>
        <v>0</v>
      </c>
      <c r="M38" s="8">
        <f t="shared" si="7"/>
        <v>0</v>
      </c>
      <c r="N38" s="8">
        <f t="shared" si="8"/>
        <v>2374250</v>
      </c>
    </row>
    <row r="39" spans="1:14" ht="16.5" customHeight="1">
      <c r="A39" s="26">
        <v>18050400</v>
      </c>
      <c r="B39" s="9" t="s">
        <v>34</v>
      </c>
      <c r="C39" s="10">
        <v>9972990</v>
      </c>
      <c r="D39" s="10">
        <v>0</v>
      </c>
      <c r="E39" s="10">
        <v>0</v>
      </c>
      <c r="F39" s="8">
        <f t="shared" si="3"/>
        <v>9972990</v>
      </c>
      <c r="G39" s="10"/>
      <c r="H39" s="10"/>
      <c r="I39" s="10"/>
      <c r="J39" s="8">
        <f t="shared" si="4"/>
        <v>0</v>
      </c>
      <c r="K39" s="8">
        <f t="shared" si="5"/>
        <v>9972990</v>
      </c>
      <c r="L39" s="8">
        <f t="shared" si="6"/>
        <v>0</v>
      </c>
      <c r="M39" s="8">
        <f t="shared" si="7"/>
        <v>0</v>
      </c>
      <c r="N39" s="8">
        <f t="shared" si="8"/>
        <v>9972990</v>
      </c>
    </row>
    <row r="40" spans="1:14" ht="16.5" customHeight="1">
      <c r="A40" s="25">
        <v>19000000</v>
      </c>
      <c r="B40" s="7" t="s">
        <v>35</v>
      </c>
      <c r="C40" s="8">
        <f>C41</f>
        <v>0</v>
      </c>
      <c r="D40" s="8">
        <f>D41</f>
        <v>135600</v>
      </c>
      <c r="E40" s="8">
        <f>E41</f>
        <v>0</v>
      </c>
      <c r="F40" s="8">
        <f t="shared" si="3"/>
        <v>135600</v>
      </c>
      <c r="G40" s="8">
        <f>G41</f>
        <v>0</v>
      </c>
      <c r="H40" s="8">
        <f>H41</f>
        <v>0</v>
      </c>
      <c r="I40" s="8">
        <f>I41</f>
        <v>0</v>
      </c>
      <c r="J40" s="8">
        <f t="shared" si="4"/>
        <v>0</v>
      </c>
      <c r="K40" s="8">
        <f t="shared" si="5"/>
        <v>0</v>
      </c>
      <c r="L40" s="8">
        <f t="shared" si="6"/>
        <v>135600</v>
      </c>
      <c r="M40" s="8">
        <f t="shared" si="7"/>
        <v>0</v>
      </c>
      <c r="N40" s="8">
        <f t="shared" si="8"/>
        <v>135600</v>
      </c>
    </row>
    <row r="41" spans="1:14" ht="16.5" customHeight="1">
      <c r="A41" s="25">
        <v>19010000</v>
      </c>
      <c r="B41" s="7" t="s">
        <v>36</v>
      </c>
      <c r="C41" s="8">
        <f>SUM(C42:C44)</f>
        <v>0</v>
      </c>
      <c r="D41" s="8">
        <f>SUM(D42:D44)</f>
        <v>135600</v>
      </c>
      <c r="E41" s="8">
        <f>SUM(E42:E44)</f>
        <v>0</v>
      </c>
      <c r="F41" s="8">
        <f t="shared" si="3"/>
        <v>135600</v>
      </c>
      <c r="G41" s="8">
        <f>G42+G43+G44</f>
        <v>0</v>
      </c>
      <c r="H41" s="8">
        <f>H42+H43+H44</f>
        <v>0</v>
      </c>
      <c r="I41" s="8">
        <f>I42+I43+I44</f>
        <v>0</v>
      </c>
      <c r="J41" s="8">
        <f t="shared" si="4"/>
        <v>0</v>
      </c>
      <c r="K41" s="8">
        <f t="shared" si="5"/>
        <v>0</v>
      </c>
      <c r="L41" s="8">
        <f t="shared" si="6"/>
        <v>135600</v>
      </c>
      <c r="M41" s="8">
        <f t="shared" si="7"/>
        <v>0</v>
      </c>
      <c r="N41" s="8">
        <f t="shared" si="8"/>
        <v>135600</v>
      </c>
    </row>
    <row r="42" spans="1:14" ht="42.75" customHeight="1">
      <c r="A42" s="26">
        <v>19010100</v>
      </c>
      <c r="B42" s="9" t="s">
        <v>37</v>
      </c>
      <c r="C42" s="10">
        <v>0</v>
      </c>
      <c r="D42" s="10">
        <v>83700</v>
      </c>
      <c r="E42" s="10">
        <v>0</v>
      </c>
      <c r="F42" s="8">
        <f t="shared" si="3"/>
        <v>83700</v>
      </c>
      <c r="G42" s="10"/>
      <c r="H42" s="10"/>
      <c r="I42" s="10"/>
      <c r="J42" s="8">
        <f t="shared" si="4"/>
        <v>0</v>
      </c>
      <c r="K42" s="8">
        <f t="shared" si="5"/>
        <v>0</v>
      </c>
      <c r="L42" s="8">
        <f t="shared" si="6"/>
        <v>83700</v>
      </c>
      <c r="M42" s="8">
        <f t="shared" si="7"/>
        <v>0</v>
      </c>
      <c r="N42" s="8">
        <f t="shared" si="8"/>
        <v>83700</v>
      </c>
    </row>
    <row r="43" spans="1:14" ht="30" customHeight="1">
      <c r="A43" s="26">
        <v>19010200</v>
      </c>
      <c r="B43" s="9" t="s">
        <v>38</v>
      </c>
      <c r="C43" s="10">
        <v>0</v>
      </c>
      <c r="D43" s="10">
        <v>8500</v>
      </c>
      <c r="E43" s="10">
        <v>0</v>
      </c>
      <c r="F43" s="8">
        <f t="shared" si="3"/>
        <v>8500</v>
      </c>
      <c r="G43" s="10"/>
      <c r="H43" s="10"/>
      <c r="I43" s="10"/>
      <c r="J43" s="8">
        <f t="shared" si="4"/>
        <v>0</v>
      </c>
      <c r="K43" s="8">
        <f t="shared" si="5"/>
        <v>0</v>
      </c>
      <c r="L43" s="8">
        <f t="shared" si="6"/>
        <v>8500</v>
      </c>
      <c r="M43" s="8">
        <f t="shared" si="7"/>
        <v>0</v>
      </c>
      <c r="N43" s="8">
        <f t="shared" si="8"/>
        <v>8500</v>
      </c>
    </row>
    <row r="44" spans="1:14" ht="59.25" customHeight="1">
      <c r="A44" s="26">
        <v>19010300</v>
      </c>
      <c r="B44" s="9" t="s">
        <v>39</v>
      </c>
      <c r="C44" s="10">
        <v>0</v>
      </c>
      <c r="D44" s="10">
        <v>43400</v>
      </c>
      <c r="E44" s="10">
        <v>0</v>
      </c>
      <c r="F44" s="8">
        <f t="shared" si="3"/>
        <v>43400</v>
      </c>
      <c r="G44" s="10"/>
      <c r="H44" s="10"/>
      <c r="I44" s="10"/>
      <c r="J44" s="8">
        <f t="shared" si="4"/>
        <v>0</v>
      </c>
      <c r="K44" s="8">
        <f t="shared" si="5"/>
        <v>0</v>
      </c>
      <c r="L44" s="8">
        <f t="shared" si="6"/>
        <v>43400</v>
      </c>
      <c r="M44" s="8">
        <f t="shared" si="7"/>
        <v>0</v>
      </c>
      <c r="N44" s="8">
        <f t="shared" si="8"/>
        <v>43400</v>
      </c>
    </row>
    <row r="45" spans="1:14" ht="18.75" customHeight="1">
      <c r="A45" s="25">
        <v>20000000</v>
      </c>
      <c r="B45" s="7" t="s">
        <v>40</v>
      </c>
      <c r="C45" s="8">
        <f>C46+C53++C63+C67</f>
        <v>3561890</v>
      </c>
      <c r="D45" s="8">
        <f aca="true" t="shared" si="15" ref="D45:N45">D46+D53++D63+D67</f>
        <v>8961968</v>
      </c>
      <c r="E45" s="8">
        <f t="shared" si="15"/>
        <v>0</v>
      </c>
      <c r="F45" s="8">
        <f t="shared" si="15"/>
        <v>12523858</v>
      </c>
      <c r="G45" s="8">
        <f t="shared" si="15"/>
        <v>0</v>
      </c>
      <c r="H45" s="8">
        <f t="shared" si="15"/>
        <v>0</v>
      </c>
      <c r="I45" s="8">
        <f t="shared" si="15"/>
        <v>0</v>
      </c>
      <c r="J45" s="8">
        <f t="shared" si="15"/>
        <v>0</v>
      </c>
      <c r="K45" s="8">
        <f t="shared" si="15"/>
        <v>3561890</v>
      </c>
      <c r="L45" s="8">
        <f t="shared" si="15"/>
        <v>8961968</v>
      </c>
      <c r="M45" s="8">
        <f t="shared" si="15"/>
        <v>0</v>
      </c>
      <c r="N45" s="8">
        <f t="shared" si="15"/>
        <v>12523858</v>
      </c>
    </row>
    <row r="46" spans="1:14" ht="29.25" customHeight="1">
      <c r="A46" s="25">
        <v>21000000</v>
      </c>
      <c r="B46" s="7" t="s">
        <v>41</v>
      </c>
      <c r="C46" s="8">
        <f>C47+C49+C50</f>
        <v>349900</v>
      </c>
      <c r="D46" s="8">
        <f aca="true" t="shared" si="16" ref="D46:N46">D47+D49+D50</f>
        <v>0</v>
      </c>
      <c r="E46" s="8">
        <f t="shared" si="16"/>
        <v>0</v>
      </c>
      <c r="F46" s="8">
        <f t="shared" si="16"/>
        <v>349900</v>
      </c>
      <c r="G46" s="8">
        <f t="shared" si="16"/>
        <v>0</v>
      </c>
      <c r="H46" s="8">
        <f t="shared" si="16"/>
        <v>0</v>
      </c>
      <c r="I46" s="8">
        <f t="shared" si="16"/>
        <v>0</v>
      </c>
      <c r="J46" s="8">
        <f t="shared" si="16"/>
        <v>0</v>
      </c>
      <c r="K46" s="8">
        <f t="shared" si="16"/>
        <v>349900</v>
      </c>
      <c r="L46" s="8">
        <f t="shared" si="16"/>
        <v>0</v>
      </c>
      <c r="M46" s="8">
        <f t="shared" si="16"/>
        <v>0</v>
      </c>
      <c r="N46" s="8">
        <f t="shared" si="16"/>
        <v>349900</v>
      </c>
    </row>
    <row r="47" spans="1:14" ht="109.5" customHeight="1">
      <c r="A47" s="25">
        <v>21010000</v>
      </c>
      <c r="B47" s="7" t="s">
        <v>96</v>
      </c>
      <c r="C47" s="8">
        <f>C48</f>
        <v>32400</v>
      </c>
      <c r="D47" s="8">
        <f>D48</f>
        <v>0</v>
      </c>
      <c r="E47" s="8">
        <f>E48</f>
        <v>0</v>
      </c>
      <c r="F47" s="8">
        <f t="shared" si="3"/>
        <v>32400</v>
      </c>
      <c r="G47" s="8">
        <f>G48</f>
        <v>0</v>
      </c>
      <c r="H47" s="8">
        <f>H48</f>
        <v>0</v>
      </c>
      <c r="I47" s="8">
        <f>I48</f>
        <v>0</v>
      </c>
      <c r="J47" s="8">
        <f t="shared" si="4"/>
        <v>0</v>
      </c>
      <c r="K47" s="8">
        <f t="shared" si="5"/>
        <v>32400</v>
      </c>
      <c r="L47" s="8">
        <f t="shared" si="6"/>
        <v>0</v>
      </c>
      <c r="M47" s="8">
        <f t="shared" si="7"/>
        <v>0</v>
      </c>
      <c r="N47" s="8">
        <f t="shared" si="8"/>
        <v>32400</v>
      </c>
    </row>
    <row r="48" spans="1:14" ht="57" customHeight="1">
      <c r="A48" s="26">
        <v>21010300</v>
      </c>
      <c r="B48" s="9" t="s">
        <v>42</v>
      </c>
      <c r="C48" s="10">
        <v>32400</v>
      </c>
      <c r="D48" s="10">
        <v>0</v>
      </c>
      <c r="E48" s="10">
        <v>0</v>
      </c>
      <c r="F48" s="8">
        <f t="shared" si="3"/>
        <v>32400</v>
      </c>
      <c r="G48" s="10"/>
      <c r="H48" s="10"/>
      <c r="I48" s="10"/>
      <c r="J48" s="8">
        <f t="shared" si="4"/>
        <v>0</v>
      </c>
      <c r="K48" s="8">
        <f t="shared" si="5"/>
        <v>32400</v>
      </c>
      <c r="L48" s="8">
        <f t="shared" si="6"/>
        <v>0</v>
      </c>
      <c r="M48" s="8">
        <f t="shared" si="7"/>
        <v>0</v>
      </c>
      <c r="N48" s="8">
        <f>F48+J48</f>
        <v>32400</v>
      </c>
    </row>
    <row r="49" spans="1:14" s="17" customFormat="1" ht="31.5" customHeight="1">
      <c r="A49" s="25">
        <v>21050000</v>
      </c>
      <c r="B49" s="1" t="s">
        <v>99</v>
      </c>
      <c r="C49" s="8">
        <v>300000</v>
      </c>
      <c r="D49" s="8"/>
      <c r="E49" s="8"/>
      <c r="F49" s="8">
        <f t="shared" si="3"/>
        <v>300000</v>
      </c>
      <c r="G49" s="8"/>
      <c r="H49" s="8"/>
      <c r="I49" s="8"/>
      <c r="J49" s="8">
        <f t="shared" si="4"/>
        <v>0</v>
      </c>
      <c r="K49" s="8">
        <f t="shared" si="5"/>
        <v>300000</v>
      </c>
      <c r="L49" s="8"/>
      <c r="M49" s="8"/>
      <c r="N49" s="8">
        <f t="shared" si="8"/>
        <v>300000</v>
      </c>
    </row>
    <row r="50" spans="1:14" ht="15" customHeight="1">
      <c r="A50" s="25">
        <v>21080000</v>
      </c>
      <c r="B50" s="7" t="s">
        <v>43</v>
      </c>
      <c r="C50" s="8">
        <f>SUM(C52)</f>
        <v>17500</v>
      </c>
      <c r="D50" s="8">
        <f>SUM(D52)</f>
        <v>0</v>
      </c>
      <c r="E50" s="8">
        <f>SUM(E52)</f>
        <v>0</v>
      </c>
      <c r="F50" s="8">
        <f t="shared" si="3"/>
        <v>17500</v>
      </c>
      <c r="G50" s="8">
        <f>G51+G52</f>
        <v>0</v>
      </c>
      <c r="H50" s="8">
        <f>H51+H52</f>
        <v>0</v>
      </c>
      <c r="I50" s="8">
        <f>I51+I52</f>
        <v>0</v>
      </c>
      <c r="J50" s="8">
        <f t="shared" si="4"/>
        <v>0</v>
      </c>
      <c r="K50" s="8">
        <f t="shared" si="5"/>
        <v>17500</v>
      </c>
      <c r="L50" s="8">
        <f t="shared" si="6"/>
        <v>0</v>
      </c>
      <c r="M50" s="8">
        <f t="shared" si="7"/>
        <v>0</v>
      </c>
      <c r="N50" s="8">
        <f t="shared" si="8"/>
        <v>17500</v>
      </c>
    </row>
    <row r="51" spans="1:14" ht="15" customHeight="1" hidden="1">
      <c r="A51" s="26">
        <v>21080500</v>
      </c>
      <c r="B51" s="9" t="s">
        <v>44</v>
      </c>
      <c r="C51" s="10">
        <v>0</v>
      </c>
      <c r="D51" s="10">
        <v>0</v>
      </c>
      <c r="E51" s="10">
        <v>0</v>
      </c>
      <c r="F51" s="8">
        <f t="shared" si="3"/>
        <v>0</v>
      </c>
      <c r="G51" s="10"/>
      <c r="H51" s="10"/>
      <c r="I51" s="10"/>
      <c r="J51" s="8">
        <f t="shared" si="4"/>
        <v>0</v>
      </c>
      <c r="K51" s="8">
        <f t="shared" si="5"/>
        <v>0</v>
      </c>
      <c r="L51" s="8">
        <f t="shared" si="6"/>
        <v>0</v>
      </c>
      <c r="M51" s="8">
        <f t="shared" si="7"/>
        <v>0</v>
      </c>
      <c r="N51" s="8">
        <f t="shared" si="8"/>
        <v>0</v>
      </c>
    </row>
    <row r="52" spans="1:14" ht="15" customHeight="1">
      <c r="A52" s="26">
        <v>21081100</v>
      </c>
      <c r="B52" s="9" t="s">
        <v>45</v>
      </c>
      <c r="C52" s="10">
        <v>17500</v>
      </c>
      <c r="D52" s="10">
        <v>0</v>
      </c>
      <c r="E52" s="10">
        <v>0</v>
      </c>
      <c r="F52" s="8">
        <f t="shared" si="3"/>
        <v>17500</v>
      </c>
      <c r="G52" s="10"/>
      <c r="H52" s="10"/>
      <c r="I52" s="10"/>
      <c r="J52" s="8">
        <f t="shared" si="4"/>
        <v>0</v>
      </c>
      <c r="K52" s="8">
        <f t="shared" si="5"/>
        <v>17500</v>
      </c>
      <c r="L52" s="8">
        <f t="shared" si="6"/>
        <v>0</v>
      </c>
      <c r="M52" s="8">
        <f t="shared" si="7"/>
        <v>0</v>
      </c>
      <c r="N52" s="8">
        <f t="shared" si="8"/>
        <v>17500</v>
      </c>
    </row>
    <row r="53" spans="1:14" ht="35.25" customHeight="1">
      <c r="A53" s="25">
        <v>22000000</v>
      </c>
      <c r="B53" s="7" t="s">
        <v>46</v>
      </c>
      <c r="C53" s="8">
        <f>C54+C58+C60</f>
        <v>3073190</v>
      </c>
      <c r="D53" s="8">
        <f aca="true" t="shared" si="17" ref="D53:N53">D54+D58+D60</f>
        <v>0</v>
      </c>
      <c r="E53" s="8">
        <f t="shared" si="17"/>
        <v>0</v>
      </c>
      <c r="F53" s="8">
        <f t="shared" si="17"/>
        <v>3073190</v>
      </c>
      <c r="G53" s="8">
        <f t="shared" si="17"/>
        <v>0</v>
      </c>
      <c r="H53" s="8">
        <f t="shared" si="17"/>
        <v>0</v>
      </c>
      <c r="I53" s="8">
        <f t="shared" si="17"/>
        <v>0</v>
      </c>
      <c r="J53" s="8">
        <f t="shared" si="17"/>
        <v>0</v>
      </c>
      <c r="K53" s="8">
        <f t="shared" si="17"/>
        <v>3073190</v>
      </c>
      <c r="L53" s="8">
        <f t="shared" si="17"/>
        <v>0</v>
      </c>
      <c r="M53" s="8">
        <f t="shared" si="17"/>
        <v>0</v>
      </c>
      <c r="N53" s="8">
        <f t="shared" si="17"/>
        <v>3073190</v>
      </c>
    </row>
    <row r="54" spans="1:14" ht="21" customHeight="1">
      <c r="A54" s="25">
        <v>22010000</v>
      </c>
      <c r="B54" s="7" t="s">
        <v>47</v>
      </c>
      <c r="C54" s="8">
        <f aca="true" t="shared" si="18" ref="C54:N54">SUM(C55:C57)</f>
        <v>2198190</v>
      </c>
      <c r="D54" s="8">
        <f t="shared" si="18"/>
        <v>0</v>
      </c>
      <c r="E54" s="8">
        <f t="shared" si="18"/>
        <v>0</v>
      </c>
      <c r="F54" s="8">
        <f t="shared" si="18"/>
        <v>2198190</v>
      </c>
      <c r="G54" s="8">
        <f t="shared" si="18"/>
        <v>0</v>
      </c>
      <c r="H54" s="8">
        <f t="shared" si="18"/>
        <v>0</v>
      </c>
      <c r="I54" s="8">
        <f t="shared" si="18"/>
        <v>0</v>
      </c>
      <c r="J54" s="8">
        <f t="shared" si="18"/>
        <v>0</v>
      </c>
      <c r="K54" s="8">
        <f t="shared" si="18"/>
        <v>2198190</v>
      </c>
      <c r="L54" s="8">
        <f t="shared" si="18"/>
        <v>0</v>
      </c>
      <c r="M54" s="8">
        <f t="shared" si="18"/>
        <v>0</v>
      </c>
      <c r="N54" s="8">
        <f t="shared" si="18"/>
        <v>2198190</v>
      </c>
    </row>
    <row r="55" spans="1:14" ht="39" customHeight="1">
      <c r="A55" s="26">
        <v>22010300</v>
      </c>
      <c r="B55" s="9" t="s">
        <v>106</v>
      </c>
      <c r="C55" s="10">
        <v>57900</v>
      </c>
      <c r="D55" s="10"/>
      <c r="E55" s="10"/>
      <c r="F55" s="8">
        <f t="shared" si="3"/>
        <v>57900</v>
      </c>
      <c r="G55" s="10"/>
      <c r="H55" s="10"/>
      <c r="I55" s="10"/>
      <c r="J55" s="8">
        <f t="shared" si="4"/>
        <v>0</v>
      </c>
      <c r="K55" s="8">
        <f>C55+G55</f>
        <v>57900</v>
      </c>
      <c r="L55" s="10"/>
      <c r="M55" s="8">
        <f>SUM(M56:M58)</f>
        <v>0</v>
      </c>
      <c r="N55" s="8">
        <f t="shared" si="8"/>
        <v>57900</v>
      </c>
    </row>
    <row r="56" spans="1:14" ht="15.75">
      <c r="A56" s="26">
        <v>22012500</v>
      </c>
      <c r="B56" s="9" t="s">
        <v>48</v>
      </c>
      <c r="C56" s="10">
        <v>1562920</v>
      </c>
      <c r="D56" s="10">
        <v>0</v>
      </c>
      <c r="E56" s="10">
        <v>0</v>
      </c>
      <c r="F56" s="8">
        <f t="shared" si="3"/>
        <v>1562920</v>
      </c>
      <c r="G56" s="10"/>
      <c r="H56" s="10"/>
      <c r="I56" s="10"/>
      <c r="J56" s="8">
        <f t="shared" si="4"/>
        <v>0</v>
      </c>
      <c r="K56" s="8">
        <f t="shared" si="5"/>
        <v>1562920</v>
      </c>
      <c r="L56" s="8">
        <f t="shared" si="6"/>
        <v>0</v>
      </c>
      <c r="M56" s="8">
        <f t="shared" si="7"/>
        <v>0</v>
      </c>
      <c r="N56" s="8">
        <f t="shared" si="8"/>
        <v>1562920</v>
      </c>
    </row>
    <row r="57" spans="1:14" ht="27.75" customHeight="1">
      <c r="A57" s="26">
        <v>22012600</v>
      </c>
      <c r="B57" s="2" t="s">
        <v>93</v>
      </c>
      <c r="C57" s="10">
        <v>577370</v>
      </c>
      <c r="D57" s="10">
        <v>0</v>
      </c>
      <c r="E57" s="10">
        <v>0</v>
      </c>
      <c r="F57" s="8">
        <f t="shared" si="3"/>
        <v>577370</v>
      </c>
      <c r="G57" s="10"/>
      <c r="H57" s="10"/>
      <c r="I57" s="10"/>
      <c r="J57" s="8">
        <f t="shared" si="4"/>
        <v>0</v>
      </c>
      <c r="K57" s="8">
        <f t="shared" si="5"/>
        <v>577370</v>
      </c>
      <c r="L57" s="8">
        <f t="shared" si="6"/>
        <v>0</v>
      </c>
      <c r="M57" s="8">
        <f t="shared" si="7"/>
        <v>0</v>
      </c>
      <c r="N57" s="8">
        <f t="shared" si="8"/>
        <v>577370</v>
      </c>
    </row>
    <row r="58" spans="1:14" ht="48" customHeight="1">
      <c r="A58" s="25">
        <v>22080000</v>
      </c>
      <c r="B58" s="7" t="s">
        <v>49</v>
      </c>
      <c r="C58" s="8">
        <f>C59</f>
        <v>384000</v>
      </c>
      <c r="D58" s="8">
        <f aca="true" t="shared" si="19" ref="D58:N58">D59</f>
        <v>0</v>
      </c>
      <c r="E58" s="8">
        <f t="shared" si="19"/>
        <v>0</v>
      </c>
      <c r="F58" s="8">
        <f t="shared" si="19"/>
        <v>384000</v>
      </c>
      <c r="G58" s="8">
        <f t="shared" si="19"/>
        <v>0</v>
      </c>
      <c r="H58" s="8">
        <f t="shared" si="19"/>
        <v>0</v>
      </c>
      <c r="I58" s="8">
        <f t="shared" si="19"/>
        <v>0</v>
      </c>
      <c r="J58" s="8">
        <f t="shared" si="19"/>
        <v>0</v>
      </c>
      <c r="K58" s="8">
        <f t="shared" si="19"/>
        <v>384000</v>
      </c>
      <c r="L58" s="8">
        <f t="shared" si="19"/>
        <v>0</v>
      </c>
      <c r="M58" s="8">
        <f t="shared" si="19"/>
        <v>0</v>
      </c>
      <c r="N58" s="8">
        <f t="shared" si="19"/>
        <v>384000</v>
      </c>
    </row>
    <row r="59" spans="1:14" ht="45" customHeight="1">
      <c r="A59" s="26">
        <v>22080400</v>
      </c>
      <c r="B59" s="9" t="s">
        <v>50</v>
      </c>
      <c r="C59" s="10">
        <v>384000</v>
      </c>
      <c r="D59" s="10">
        <v>0</v>
      </c>
      <c r="E59" s="10">
        <v>0</v>
      </c>
      <c r="F59" s="8">
        <f t="shared" si="3"/>
        <v>384000</v>
      </c>
      <c r="G59" s="10"/>
      <c r="H59" s="10"/>
      <c r="I59" s="10"/>
      <c r="J59" s="8">
        <f t="shared" si="4"/>
        <v>0</v>
      </c>
      <c r="K59" s="8">
        <f t="shared" si="5"/>
        <v>384000</v>
      </c>
      <c r="L59" s="8">
        <f t="shared" si="6"/>
        <v>0</v>
      </c>
      <c r="M59" s="8">
        <f t="shared" si="7"/>
        <v>0</v>
      </c>
      <c r="N59" s="8">
        <f t="shared" si="8"/>
        <v>384000</v>
      </c>
    </row>
    <row r="60" spans="1:14" ht="18.75" customHeight="1">
      <c r="A60" s="25">
        <v>22090000</v>
      </c>
      <c r="B60" s="7" t="s">
        <v>51</v>
      </c>
      <c r="C60" s="8">
        <f>SUM(C61:C62)</f>
        <v>491000</v>
      </c>
      <c r="D60" s="8">
        <f aca="true" t="shared" si="20" ref="D60:N60">SUM(D61:D62)</f>
        <v>0</v>
      </c>
      <c r="E60" s="8">
        <f t="shared" si="20"/>
        <v>0</v>
      </c>
      <c r="F60" s="8">
        <f t="shared" si="20"/>
        <v>491000</v>
      </c>
      <c r="G60" s="8">
        <f t="shared" si="20"/>
        <v>0</v>
      </c>
      <c r="H60" s="8">
        <f t="shared" si="20"/>
        <v>0</v>
      </c>
      <c r="I60" s="8">
        <f t="shared" si="20"/>
        <v>0</v>
      </c>
      <c r="J60" s="8">
        <f t="shared" si="20"/>
        <v>0</v>
      </c>
      <c r="K60" s="8">
        <f t="shared" si="20"/>
        <v>491000</v>
      </c>
      <c r="L60" s="8">
        <f t="shared" si="20"/>
        <v>0</v>
      </c>
      <c r="M60" s="8">
        <f t="shared" si="20"/>
        <v>0</v>
      </c>
      <c r="N60" s="8">
        <f t="shared" si="20"/>
        <v>491000</v>
      </c>
    </row>
    <row r="61" spans="1:14" ht="57" customHeight="1">
      <c r="A61" s="26">
        <v>22090100</v>
      </c>
      <c r="B61" s="9" t="s">
        <v>52</v>
      </c>
      <c r="C61" s="10">
        <v>239480</v>
      </c>
      <c r="D61" s="10">
        <v>0</v>
      </c>
      <c r="E61" s="10">
        <v>0</v>
      </c>
      <c r="F61" s="8">
        <f t="shared" si="3"/>
        <v>239480</v>
      </c>
      <c r="G61" s="10"/>
      <c r="H61" s="10"/>
      <c r="I61" s="10"/>
      <c r="J61" s="8">
        <f t="shared" si="4"/>
        <v>0</v>
      </c>
      <c r="K61" s="8">
        <f t="shared" si="5"/>
        <v>239480</v>
      </c>
      <c r="L61" s="8">
        <f t="shared" si="6"/>
        <v>0</v>
      </c>
      <c r="M61" s="8">
        <f t="shared" si="7"/>
        <v>0</v>
      </c>
      <c r="N61" s="8">
        <f t="shared" si="8"/>
        <v>239480</v>
      </c>
    </row>
    <row r="62" spans="1:14" ht="48.75" customHeight="1">
      <c r="A62" s="26">
        <v>22090400</v>
      </c>
      <c r="B62" s="9" t="s">
        <v>86</v>
      </c>
      <c r="C62" s="10">
        <v>251520</v>
      </c>
      <c r="D62" s="10">
        <v>0</v>
      </c>
      <c r="E62" s="10">
        <v>0</v>
      </c>
      <c r="F62" s="8">
        <f t="shared" si="3"/>
        <v>251520</v>
      </c>
      <c r="G62" s="10"/>
      <c r="H62" s="10"/>
      <c r="I62" s="10"/>
      <c r="J62" s="8">
        <f t="shared" si="4"/>
        <v>0</v>
      </c>
      <c r="K62" s="8">
        <f t="shared" si="5"/>
        <v>251520</v>
      </c>
      <c r="L62" s="8">
        <f t="shared" si="6"/>
        <v>0</v>
      </c>
      <c r="M62" s="8">
        <f t="shared" si="7"/>
        <v>0</v>
      </c>
      <c r="N62" s="8">
        <f t="shared" si="8"/>
        <v>251520</v>
      </c>
    </row>
    <row r="63" spans="1:14" ht="18" customHeight="1">
      <c r="A63" s="25">
        <v>24000000</v>
      </c>
      <c r="B63" s="7" t="s">
        <v>53</v>
      </c>
      <c r="C63" s="8">
        <f>C64</f>
        <v>138800</v>
      </c>
      <c r="D63" s="8">
        <f aca="true" t="shared" si="21" ref="D63:N63">D64</f>
        <v>0</v>
      </c>
      <c r="E63" s="8">
        <f t="shared" si="21"/>
        <v>0</v>
      </c>
      <c r="F63" s="8">
        <f t="shared" si="21"/>
        <v>138800</v>
      </c>
      <c r="G63" s="8">
        <f t="shared" si="21"/>
        <v>0</v>
      </c>
      <c r="H63" s="8">
        <f t="shared" si="21"/>
        <v>0</v>
      </c>
      <c r="I63" s="8">
        <f t="shared" si="21"/>
        <v>0</v>
      </c>
      <c r="J63" s="8">
        <f t="shared" si="21"/>
        <v>0</v>
      </c>
      <c r="K63" s="8">
        <f t="shared" si="21"/>
        <v>138800</v>
      </c>
      <c r="L63" s="8">
        <f t="shared" si="21"/>
        <v>0</v>
      </c>
      <c r="M63" s="8">
        <f t="shared" si="21"/>
        <v>0</v>
      </c>
      <c r="N63" s="8">
        <f t="shared" si="21"/>
        <v>138800</v>
      </c>
    </row>
    <row r="64" spans="1:14" ht="18" customHeight="1">
      <c r="A64" s="25">
        <v>24060000</v>
      </c>
      <c r="B64" s="7" t="s">
        <v>43</v>
      </c>
      <c r="C64" s="8">
        <f>SUM(C65:C66)</f>
        <v>138800</v>
      </c>
      <c r="D64" s="8">
        <f aca="true" t="shared" si="22" ref="D64:N64">SUM(D65:D66)</f>
        <v>0</v>
      </c>
      <c r="E64" s="8">
        <f t="shared" si="22"/>
        <v>0</v>
      </c>
      <c r="F64" s="8">
        <f t="shared" si="22"/>
        <v>138800</v>
      </c>
      <c r="G64" s="8">
        <f t="shared" si="22"/>
        <v>0</v>
      </c>
      <c r="H64" s="8">
        <f t="shared" si="22"/>
        <v>0</v>
      </c>
      <c r="I64" s="8">
        <f t="shared" si="22"/>
        <v>0</v>
      </c>
      <c r="J64" s="8">
        <f t="shared" si="22"/>
        <v>0</v>
      </c>
      <c r="K64" s="8">
        <f t="shared" si="22"/>
        <v>138800</v>
      </c>
      <c r="L64" s="8">
        <f t="shared" si="22"/>
        <v>0</v>
      </c>
      <c r="M64" s="8">
        <f t="shared" si="22"/>
        <v>0</v>
      </c>
      <c r="N64" s="8">
        <f t="shared" si="22"/>
        <v>138800</v>
      </c>
    </row>
    <row r="65" spans="1:14" ht="18" customHeight="1">
      <c r="A65" s="26">
        <v>24060300</v>
      </c>
      <c r="B65" s="9" t="s">
        <v>43</v>
      </c>
      <c r="C65" s="10">
        <v>138800</v>
      </c>
      <c r="D65" s="10">
        <v>0</v>
      </c>
      <c r="E65" s="10">
        <v>0</v>
      </c>
      <c r="F65" s="8">
        <f t="shared" si="3"/>
        <v>138800</v>
      </c>
      <c r="G65" s="10"/>
      <c r="H65" s="10"/>
      <c r="I65" s="10"/>
      <c r="J65" s="8">
        <f t="shared" si="4"/>
        <v>0</v>
      </c>
      <c r="K65" s="8">
        <f t="shared" si="5"/>
        <v>138800</v>
      </c>
      <c r="L65" s="8">
        <f t="shared" si="6"/>
        <v>0</v>
      </c>
      <c r="M65" s="8">
        <f t="shared" si="7"/>
        <v>0</v>
      </c>
      <c r="N65" s="8">
        <f t="shared" si="8"/>
        <v>138800</v>
      </c>
    </row>
    <row r="66" spans="1:14" ht="31.5" customHeight="1" hidden="1">
      <c r="A66" s="27">
        <v>24170000</v>
      </c>
      <c r="B66" s="20" t="s">
        <v>54</v>
      </c>
      <c r="C66" s="10">
        <v>0</v>
      </c>
      <c r="D66" s="10"/>
      <c r="E66" s="10"/>
      <c r="F66" s="8">
        <f t="shared" si="3"/>
        <v>0</v>
      </c>
      <c r="G66" s="10"/>
      <c r="H66" s="10"/>
      <c r="I66" s="10">
        <f>H66</f>
        <v>0</v>
      </c>
      <c r="J66" s="8">
        <f t="shared" si="4"/>
        <v>0</v>
      </c>
      <c r="K66" s="8">
        <f t="shared" si="5"/>
        <v>0</v>
      </c>
      <c r="L66" s="8">
        <f t="shared" si="6"/>
        <v>0</v>
      </c>
      <c r="M66" s="8">
        <f t="shared" si="7"/>
        <v>0</v>
      </c>
      <c r="N66" s="8">
        <f t="shared" si="8"/>
        <v>0</v>
      </c>
    </row>
    <row r="67" spans="1:14" ht="17.25" customHeight="1">
      <c r="A67" s="25">
        <v>25000000</v>
      </c>
      <c r="B67" s="7" t="s">
        <v>55</v>
      </c>
      <c r="C67" s="8">
        <f aca="true" t="shared" si="23" ref="C67:N67">C68</f>
        <v>0</v>
      </c>
      <c r="D67" s="8">
        <f t="shared" si="23"/>
        <v>8961968</v>
      </c>
      <c r="E67" s="8">
        <f t="shared" si="23"/>
        <v>0</v>
      </c>
      <c r="F67" s="8">
        <f t="shared" si="23"/>
        <v>8961968</v>
      </c>
      <c r="G67" s="8">
        <f t="shared" si="23"/>
        <v>0</v>
      </c>
      <c r="H67" s="8">
        <f t="shared" si="23"/>
        <v>0</v>
      </c>
      <c r="I67" s="8">
        <f t="shared" si="23"/>
        <v>0</v>
      </c>
      <c r="J67" s="8">
        <f t="shared" si="23"/>
        <v>0</v>
      </c>
      <c r="K67" s="8">
        <f t="shared" si="23"/>
        <v>0</v>
      </c>
      <c r="L67" s="8">
        <f t="shared" si="23"/>
        <v>8961968</v>
      </c>
      <c r="M67" s="8">
        <f t="shared" si="23"/>
        <v>0</v>
      </c>
      <c r="N67" s="8">
        <f t="shared" si="23"/>
        <v>8961968</v>
      </c>
    </row>
    <row r="68" spans="1:14" ht="45" customHeight="1">
      <c r="A68" s="25">
        <v>25010000</v>
      </c>
      <c r="B68" s="7" t="s">
        <v>56</v>
      </c>
      <c r="C68" s="8">
        <f aca="true" t="shared" si="24" ref="C68:N68">SUM(C69:C71)</f>
        <v>0</v>
      </c>
      <c r="D68" s="8">
        <f t="shared" si="24"/>
        <v>8961968</v>
      </c>
      <c r="E68" s="8">
        <f t="shared" si="24"/>
        <v>0</v>
      </c>
      <c r="F68" s="8">
        <f t="shared" si="24"/>
        <v>8961968</v>
      </c>
      <c r="G68" s="8">
        <f t="shared" si="24"/>
        <v>0</v>
      </c>
      <c r="H68" s="8">
        <f t="shared" si="24"/>
        <v>0</v>
      </c>
      <c r="I68" s="8">
        <f t="shared" si="24"/>
        <v>0</v>
      </c>
      <c r="J68" s="8">
        <f t="shared" si="24"/>
        <v>0</v>
      </c>
      <c r="K68" s="8">
        <f t="shared" si="24"/>
        <v>0</v>
      </c>
      <c r="L68" s="8">
        <f t="shared" si="24"/>
        <v>8961968</v>
      </c>
      <c r="M68" s="8">
        <f t="shared" si="24"/>
        <v>0</v>
      </c>
      <c r="N68" s="8">
        <f t="shared" si="24"/>
        <v>8961968</v>
      </c>
    </row>
    <row r="69" spans="1:14" ht="33" customHeight="1">
      <c r="A69" s="26">
        <v>25010100</v>
      </c>
      <c r="B69" s="9" t="s">
        <v>57</v>
      </c>
      <c r="C69" s="10">
        <v>0</v>
      </c>
      <c r="D69" s="10">
        <v>8552063</v>
      </c>
      <c r="E69" s="10">
        <v>0</v>
      </c>
      <c r="F69" s="8">
        <f t="shared" si="3"/>
        <v>8552063</v>
      </c>
      <c r="G69" s="10"/>
      <c r="H69" s="10"/>
      <c r="I69" s="10"/>
      <c r="J69" s="8">
        <f t="shared" si="4"/>
        <v>0</v>
      </c>
      <c r="K69" s="8">
        <f t="shared" si="5"/>
        <v>0</v>
      </c>
      <c r="L69" s="8">
        <f t="shared" si="6"/>
        <v>8552063</v>
      </c>
      <c r="M69" s="8">
        <f t="shared" si="7"/>
        <v>0</v>
      </c>
      <c r="N69" s="8">
        <f t="shared" si="8"/>
        <v>8552063</v>
      </c>
    </row>
    <row r="70" spans="1:14" ht="20.25" customHeight="1">
      <c r="A70" s="26">
        <v>25010300</v>
      </c>
      <c r="B70" s="9" t="s">
        <v>58</v>
      </c>
      <c r="C70" s="10">
        <v>0</v>
      </c>
      <c r="D70" s="10">
        <v>405583</v>
      </c>
      <c r="E70" s="10">
        <v>0</v>
      </c>
      <c r="F70" s="8">
        <f t="shared" si="3"/>
        <v>405583</v>
      </c>
      <c r="G70" s="10"/>
      <c r="H70" s="10"/>
      <c r="I70" s="10"/>
      <c r="J70" s="8">
        <f t="shared" si="4"/>
        <v>0</v>
      </c>
      <c r="K70" s="8">
        <f t="shared" si="5"/>
        <v>0</v>
      </c>
      <c r="L70" s="8">
        <f t="shared" si="6"/>
        <v>405583</v>
      </c>
      <c r="M70" s="8">
        <f t="shared" si="7"/>
        <v>0</v>
      </c>
      <c r="N70" s="8">
        <f t="shared" si="8"/>
        <v>405583</v>
      </c>
    </row>
    <row r="71" spans="1:14" ht="42.75" customHeight="1">
      <c r="A71" s="26">
        <v>25010400</v>
      </c>
      <c r="B71" s="9" t="s">
        <v>59</v>
      </c>
      <c r="C71" s="10">
        <v>0</v>
      </c>
      <c r="D71" s="10">
        <v>4322</v>
      </c>
      <c r="E71" s="10">
        <v>0</v>
      </c>
      <c r="F71" s="8">
        <f t="shared" si="3"/>
        <v>4322</v>
      </c>
      <c r="G71" s="10"/>
      <c r="H71" s="10"/>
      <c r="I71" s="10"/>
      <c r="J71" s="8">
        <f t="shared" si="4"/>
        <v>0</v>
      </c>
      <c r="K71" s="8">
        <f t="shared" si="5"/>
        <v>0</v>
      </c>
      <c r="L71" s="8">
        <f t="shared" si="6"/>
        <v>4322</v>
      </c>
      <c r="M71" s="8">
        <f t="shared" si="7"/>
        <v>0</v>
      </c>
      <c r="N71" s="8">
        <f t="shared" si="8"/>
        <v>4322</v>
      </c>
    </row>
    <row r="72" spans="1:14" ht="16.5" customHeight="1">
      <c r="A72" s="25">
        <v>30000000</v>
      </c>
      <c r="B72" s="7" t="s">
        <v>60</v>
      </c>
      <c r="C72" s="8">
        <f>C73+C78</f>
        <v>4880</v>
      </c>
      <c r="D72" s="8">
        <f aca="true" t="shared" si="25" ref="D72:N72">D73+D78</f>
        <v>0</v>
      </c>
      <c r="E72" s="8">
        <f t="shared" si="25"/>
        <v>0</v>
      </c>
      <c r="F72" s="8">
        <f t="shared" si="25"/>
        <v>4880</v>
      </c>
      <c r="G72" s="8">
        <f t="shared" si="25"/>
        <v>0</v>
      </c>
      <c r="H72" s="8">
        <f t="shared" si="25"/>
        <v>0</v>
      </c>
      <c r="I72" s="8">
        <f t="shared" si="25"/>
        <v>0</v>
      </c>
      <c r="J72" s="8">
        <f t="shared" si="25"/>
        <v>0</v>
      </c>
      <c r="K72" s="8">
        <f t="shared" si="25"/>
        <v>4880</v>
      </c>
      <c r="L72" s="8">
        <f t="shared" si="25"/>
        <v>0</v>
      </c>
      <c r="M72" s="8">
        <f t="shared" si="25"/>
        <v>0</v>
      </c>
      <c r="N72" s="8">
        <f t="shared" si="25"/>
        <v>4880</v>
      </c>
    </row>
    <row r="73" spans="1:14" ht="30" customHeight="1">
      <c r="A73" s="25">
        <v>31000000</v>
      </c>
      <c r="B73" s="7" t="s">
        <v>61</v>
      </c>
      <c r="C73" s="8">
        <f>C74+C77</f>
        <v>4880</v>
      </c>
      <c r="D73" s="8">
        <f aca="true" t="shared" si="26" ref="D73:N73">D74+D77</f>
        <v>0</v>
      </c>
      <c r="E73" s="8">
        <f t="shared" si="26"/>
        <v>0</v>
      </c>
      <c r="F73" s="8">
        <f t="shared" si="26"/>
        <v>4880</v>
      </c>
      <c r="G73" s="8">
        <f t="shared" si="26"/>
        <v>0</v>
      </c>
      <c r="H73" s="8">
        <f t="shared" si="26"/>
        <v>0</v>
      </c>
      <c r="I73" s="8">
        <f t="shared" si="26"/>
        <v>0</v>
      </c>
      <c r="J73" s="8">
        <f t="shared" si="26"/>
        <v>0</v>
      </c>
      <c r="K73" s="8">
        <f t="shared" si="26"/>
        <v>4880</v>
      </c>
      <c r="L73" s="8">
        <f t="shared" si="26"/>
        <v>0</v>
      </c>
      <c r="M73" s="8">
        <f t="shared" si="26"/>
        <v>0</v>
      </c>
      <c r="N73" s="8">
        <f t="shared" si="26"/>
        <v>4880</v>
      </c>
    </row>
    <row r="74" spans="1:14" ht="82.5" customHeight="1">
      <c r="A74" s="25">
        <v>31010000</v>
      </c>
      <c r="B74" s="7" t="s">
        <v>62</v>
      </c>
      <c r="C74" s="8">
        <f>C75</f>
        <v>4880</v>
      </c>
      <c r="D74" s="8">
        <f aca="true" t="shared" si="27" ref="D74:N74">D75</f>
        <v>0</v>
      </c>
      <c r="E74" s="8">
        <f t="shared" si="27"/>
        <v>0</v>
      </c>
      <c r="F74" s="8">
        <f t="shared" si="27"/>
        <v>4880</v>
      </c>
      <c r="G74" s="8">
        <f t="shared" si="27"/>
        <v>0</v>
      </c>
      <c r="H74" s="8">
        <f t="shared" si="27"/>
        <v>0</v>
      </c>
      <c r="I74" s="8">
        <f t="shared" si="27"/>
        <v>0</v>
      </c>
      <c r="J74" s="8">
        <f t="shared" si="27"/>
        <v>0</v>
      </c>
      <c r="K74" s="8">
        <f t="shared" si="27"/>
        <v>4880</v>
      </c>
      <c r="L74" s="8">
        <f t="shared" si="27"/>
        <v>0</v>
      </c>
      <c r="M74" s="8">
        <f t="shared" si="27"/>
        <v>0</v>
      </c>
      <c r="N74" s="8">
        <f t="shared" si="27"/>
        <v>4880</v>
      </c>
    </row>
    <row r="75" spans="1:14" ht="70.5" customHeight="1">
      <c r="A75" s="26">
        <v>31010200</v>
      </c>
      <c r="B75" s="9" t="s">
        <v>63</v>
      </c>
      <c r="C75" s="10">
        <v>4880</v>
      </c>
      <c r="D75" s="10"/>
      <c r="E75" s="10">
        <v>0</v>
      </c>
      <c r="F75" s="8">
        <f t="shared" si="3"/>
        <v>4880</v>
      </c>
      <c r="G75" s="10"/>
      <c r="H75" s="10"/>
      <c r="I75" s="10"/>
      <c r="J75" s="8">
        <f t="shared" si="4"/>
        <v>0</v>
      </c>
      <c r="K75" s="8">
        <f t="shared" si="5"/>
        <v>4880</v>
      </c>
      <c r="L75" s="8">
        <f t="shared" si="6"/>
        <v>0</v>
      </c>
      <c r="M75" s="8">
        <f t="shared" si="7"/>
        <v>0</v>
      </c>
      <c r="N75" s="8">
        <f t="shared" si="8"/>
        <v>4880</v>
      </c>
    </row>
    <row r="76" spans="1:14" ht="25.5" hidden="1">
      <c r="A76" s="26">
        <v>31020000</v>
      </c>
      <c r="B76" s="9" t="s">
        <v>64</v>
      </c>
      <c r="C76" s="10">
        <v>0</v>
      </c>
      <c r="D76" s="10">
        <v>0</v>
      </c>
      <c r="E76" s="10">
        <v>0</v>
      </c>
      <c r="F76" s="8">
        <f t="shared" si="3"/>
        <v>0</v>
      </c>
      <c r="G76" s="10"/>
      <c r="H76" s="10"/>
      <c r="I76" s="10"/>
      <c r="J76" s="8">
        <f t="shared" si="4"/>
        <v>0</v>
      </c>
      <c r="K76" s="8">
        <f t="shared" si="5"/>
        <v>0</v>
      </c>
      <c r="L76" s="8">
        <f t="shared" si="6"/>
        <v>0</v>
      </c>
      <c r="M76" s="8">
        <f t="shared" si="7"/>
        <v>0</v>
      </c>
      <c r="N76" s="8">
        <f t="shared" si="8"/>
        <v>0</v>
      </c>
    </row>
    <row r="77" spans="1:14" s="17" customFormat="1" ht="48.75" customHeight="1" hidden="1">
      <c r="A77" s="28">
        <v>31030000</v>
      </c>
      <c r="B77" s="21" t="s">
        <v>65</v>
      </c>
      <c r="C77" s="8">
        <v>0</v>
      </c>
      <c r="D77" s="8"/>
      <c r="E77" s="8"/>
      <c r="F77" s="8">
        <f aca="true" t="shared" si="28" ref="F77:F104">C77+D77</f>
        <v>0</v>
      </c>
      <c r="G77" s="8"/>
      <c r="H77" s="8"/>
      <c r="I77" s="8">
        <f>H77</f>
        <v>0</v>
      </c>
      <c r="J77" s="8">
        <f t="shared" si="4"/>
        <v>0</v>
      </c>
      <c r="K77" s="8">
        <f aca="true" t="shared" si="29" ref="K77:K104">C77+G77</f>
        <v>0</v>
      </c>
      <c r="L77" s="8">
        <f aca="true" t="shared" si="30" ref="L77:L104">D77+H77</f>
        <v>0</v>
      </c>
      <c r="M77" s="8">
        <f aca="true" t="shared" si="31" ref="M77:M104">E77+I77</f>
        <v>0</v>
      </c>
      <c r="N77" s="8">
        <f aca="true" t="shared" si="32" ref="N77:N104">F77+J77</f>
        <v>0</v>
      </c>
    </row>
    <row r="78" spans="1:14" ht="31.5" customHeight="1" hidden="1">
      <c r="A78" s="28">
        <v>33000000</v>
      </c>
      <c r="B78" s="21" t="s">
        <v>66</v>
      </c>
      <c r="C78" s="8">
        <f aca="true" t="shared" si="33" ref="C78:N78">C79</f>
        <v>0</v>
      </c>
      <c r="D78" s="8">
        <f t="shared" si="33"/>
        <v>0</v>
      </c>
      <c r="E78" s="8">
        <f t="shared" si="33"/>
        <v>0</v>
      </c>
      <c r="F78" s="8">
        <f t="shared" si="33"/>
        <v>0</v>
      </c>
      <c r="G78" s="8">
        <f t="shared" si="33"/>
        <v>0</v>
      </c>
      <c r="H78" s="8">
        <f t="shared" si="33"/>
        <v>0</v>
      </c>
      <c r="I78" s="8">
        <f t="shared" si="33"/>
        <v>0</v>
      </c>
      <c r="J78" s="8">
        <f t="shared" si="33"/>
        <v>0</v>
      </c>
      <c r="K78" s="8">
        <f t="shared" si="33"/>
        <v>0</v>
      </c>
      <c r="L78" s="8">
        <f t="shared" si="33"/>
        <v>0</v>
      </c>
      <c r="M78" s="8">
        <f t="shared" si="33"/>
        <v>0</v>
      </c>
      <c r="N78" s="8">
        <f t="shared" si="33"/>
        <v>0</v>
      </c>
    </row>
    <row r="79" spans="1:14" ht="21" customHeight="1" hidden="1">
      <c r="A79" s="28">
        <v>33010000</v>
      </c>
      <c r="B79" s="21" t="s">
        <v>67</v>
      </c>
      <c r="C79" s="8">
        <f aca="true" t="shared" si="34" ref="C79:N79">SUM(C80:C81)</f>
        <v>0</v>
      </c>
      <c r="D79" s="8">
        <f t="shared" si="34"/>
        <v>0</v>
      </c>
      <c r="E79" s="8">
        <f t="shared" si="34"/>
        <v>0</v>
      </c>
      <c r="F79" s="8">
        <f t="shared" si="34"/>
        <v>0</v>
      </c>
      <c r="G79" s="8">
        <f t="shared" si="34"/>
        <v>0</v>
      </c>
      <c r="H79" s="8">
        <f t="shared" si="34"/>
        <v>0</v>
      </c>
      <c r="I79" s="8">
        <f t="shared" si="34"/>
        <v>0</v>
      </c>
      <c r="J79" s="8">
        <f t="shared" si="34"/>
        <v>0</v>
      </c>
      <c r="K79" s="8">
        <f t="shared" si="34"/>
        <v>0</v>
      </c>
      <c r="L79" s="8">
        <f t="shared" si="34"/>
        <v>0</v>
      </c>
      <c r="M79" s="8">
        <f t="shared" si="34"/>
        <v>0</v>
      </c>
      <c r="N79" s="8">
        <f t="shared" si="34"/>
        <v>0</v>
      </c>
    </row>
    <row r="80" spans="1:14" ht="68.25" customHeight="1" hidden="1">
      <c r="A80" s="27">
        <v>33010100</v>
      </c>
      <c r="B80" s="20" t="s">
        <v>68</v>
      </c>
      <c r="C80" s="10">
        <v>0</v>
      </c>
      <c r="D80" s="10"/>
      <c r="E80" s="10"/>
      <c r="F80" s="8">
        <f t="shared" si="28"/>
        <v>0</v>
      </c>
      <c r="G80" s="10"/>
      <c r="H80" s="10"/>
      <c r="I80" s="10">
        <f>H80</f>
        <v>0</v>
      </c>
      <c r="J80" s="8">
        <f t="shared" si="4"/>
        <v>0</v>
      </c>
      <c r="K80" s="8">
        <f t="shared" si="29"/>
        <v>0</v>
      </c>
      <c r="L80" s="8">
        <f t="shared" si="30"/>
        <v>0</v>
      </c>
      <c r="M80" s="8">
        <f t="shared" si="31"/>
        <v>0</v>
      </c>
      <c r="N80" s="8">
        <f t="shared" si="32"/>
        <v>0</v>
      </c>
    </row>
    <row r="81" spans="1:14" ht="84.75" customHeight="1" hidden="1">
      <c r="A81" s="27">
        <v>33010200</v>
      </c>
      <c r="B81" s="20" t="s">
        <v>91</v>
      </c>
      <c r="C81" s="10">
        <v>0</v>
      </c>
      <c r="D81" s="10"/>
      <c r="E81" s="10"/>
      <c r="F81" s="8">
        <f t="shared" si="28"/>
        <v>0</v>
      </c>
      <c r="G81" s="10"/>
      <c r="H81" s="10"/>
      <c r="I81" s="10">
        <f>H81</f>
        <v>0</v>
      </c>
      <c r="J81" s="8">
        <f t="shared" si="4"/>
        <v>0</v>
      </c>
      <c r="K81" s="8">
        <f t="shared" si="29"/>
        <v>0</v>
      </c>
      <c r="L81" s="8">
        <f t="shared" si="30"/>
        <v>0</v>
      </c>
      <c r="M81" s="8">
        <f t="shared" si="31"/>
        <v>0</v>
      </c>
      <c r="N81" s="8">
        <f t="shared" si="32"/>
        <v>0</v>
      </c>
    </row>
    <row r="82" spans="1:14" ht="16.5" customHeight="1">
      <c r="A82" s="25">
        <v>50000000</v>
      </c>
      <c r="B82" s="7" t="s">
        <v>69</v>
      </c>
      <c r="C82" s="8">
        <f>C83</f>
        <v>0</v>
      </c>
      <c r="D82" s="8">
        <f>D83</f>
        <v>65000</v>
      </c>
      <c r="E82" s="8">
        <f aca="true" t="shared" si="35" ref="E82:N82">E83</f>
        <v>0</v>
      </c>
      <c r="F82" s="8">
        <f t="shared" si="35"/>
        <v>65000</v>
      </c>
      <c r="G82" s="8">
        <f t="shared" si="35"/>
        <v>0</v>
      </c>
      <c r="H82" s="8">
        <f t="shared" si="35"/>
        <v>0</v>
      </c>
      <c r="I82" s="8">
        <f t="shared" si="35"/>
        <v>0</v>
      </c>
      <c r="J82" s="8">
        <f t="shared" si="35"/>
        <v>0</v>
      </c>
      <c r="K82" s="8">
        <f t="shared" si="35"/>
        <v>0</v>
      </c>
      <c r="L82" s="8">
        <f t="shared" si="35"/>
        <v>65000</v>
      </c>
      <c r="M82" s="8">
        <f t="shared" si="35"/>
        <v>0</v>
      </c>
      <c r="N82" s="8">
        <f t="shared" si="35"/>
        <v>65000</v>
      </c>
    </row>
    <row r="83" spans="1:14" ht="57" customHeight="1">
      <c r="A83" s="26">
        <v>50110000</v>
      </c>
      <c r="B83" s="9" t="s">
        <v>70</v>
      </c>
      <c r="C83" s="10">
        <v>0</v>
      </c>
      <c r="D83" s="10">
        <v>65000</v>
      </c>
      <c r="E83" s="10">
        <v>0</v>
      </c>
      <c r="F83" s="8">
        <f t="shared" si="28"/>
        <v>65000</v>
      </c>
      <c r="G83" s="10"/>
      <c r="H83" s="10"/>
      <c r="I83" s="10"/>
      <c r="J83" s="8">
        <f aca="true" t="shared" si="36" ref="J83:J102">G83+H83</f>
        <v>0</v>
      </c>
      <c r="K83" s="8">
        <f t="shared" si="29"/>
        <v>0</v>
      </c>
      <c r="L83" s="8">
        <f t="shared" si="30"/>
        <v>65000</v>
      </c>
      <c r="M83" s="8">
        <f t="shared" si="31"/>
        <v>0</v>
      </c>
      <c r="N83" s="8">
        <f t="shared" si="32"/>
        <v>65000</v>
      </c>
    </row>
    <row r="84" spans="1:15" ht="19.5" customHeight="1">
      <c r="A84" s="43" t="s">
        <v>71</v>
      </c>
      <c r="B84" s="44"/>
      <c r="C84" s="8">
        <f>C11+C45+C72+C82</f>
        <v>139863500</v>
      </c>
      <c r="D84" s="8">
        <f>D11+D45+D72+D82</f>
        <v>9162568</v>
      </c>
      <c r="E84" s="8">
        <f aca="true" t="shared" si="37" ref="E84:J84">E11+E45+E72+E82</f>
        <v>0</v>
      </c>
      <c r="F84" s="8">
        <f t="shared" si="37"/>
        <v>149026068</v>
      </c>
      <c r="G84" s="8">
        <f>G11+G45+G72+G82</f>
        <v>0</v>
      </c>
      <c r="H84" s="8">
        <f t="shared" si="37"/>
        <v>0</v>
      </c>
      <c r="I84" s="8">
        <f t="shared" si="37"/>
        <v>0</v>
      </c>
      <c r="J84" s="8">
        <f t="shared" si="37"/>
        <v>0</v>
      </c>
      <c r="K84" s="8">
        <f>K11+K45+K72+K82</f>
        <v>139863500</v>
      </c>
      <c r="L84" s="8">
        <f>L11+L45+L72+L82</f>
        <v>9162568</v>
      </c>
      <c r="M84" s="8">
        <f>M11+M45+M72+M82</f>
        <v>0</v>
      </c>
      <c r="N84" s="8">
        <f>N11+N45+N72+N82</f>
        <v>149026068</v>
      </c>
      <c r="O84" s="11"/>
    </row>
    <row r="85" spans="1:14" ht="16.5" customHeight="1">
      <c r="A85" s="25">
        <v>40000000</v>
      </c>
      <c r="B85" s="7" t="s">
        <v>72</v>
      </c>
      <c r="C85" s="8">
        <f>C86</f>
        <v>306419422</v>
      </c>
      <c r="D85" s="8">
        <f aca="true" t="shared" si="38" ref="D85:N85">D86</f>
        <v>0</v>
      </c>
      <c r="E85" s="8">
        <f t="shared" si="38"/>
        <v>0</v>
      </c>
      <c r="F85" s="8">
        <f t="shared" si="38"/>
        <v>306419422</v>
      </c>
      <c r="G85" s="8">
        <f t="shared" si="38"/>
        <v>2456320</v>
      </c>
      <c r="H85" s="8">
        <f t="shared" si="38"/>
        <v>323000</v>
      </c>
      <c r="I85" s="8">
        <f t="shared" si="38"/>
        <v>0</v>
      </c>
      <c r="J85" s="8">
        <f>J86</f>
        <v>2779320</v>
      </c>
      <c r="K85" s="8">
        <f t="shared" si="38"/>
        <v>308875742</v>
      </c>
      <c r="L85" s="8">
        <f t="shared" si="38"/>
        <v>0</v>
      </c>
      <c r="M85" s="8">
        <f t="shared" si="38"/>
        <v>0</v>
      </c>
      <c r="N85" s="8">
        <f t="shared" si="38"/>
        <v>309198742</v>
      </c>
    </row>
    <row r="86" spans="1:14" ht="19.5" customHeight="1">
      <c r="A86" s="25">
        <v>41000000</v>
      </c>
      <c r="B86" s="7" t="s">
        <v>73</v>
      </c>
      <c r="C86" s="8">
        <f>C87+C89</f>
        <v>306419422</v>
      </c>
      <c r="D86" s="8">
        <f aca="true" t="shared" si="39" ref="D86:N86">D87+D89</f>
        <v>0</v>
      </c>
      <c r="E86" s="8">
        <f t="shared" si="39"/>
        <v>0</v>
      </c>
      <c r="F86" s="8">
        <f t="shared" si="39"/>
        <v>306419422</v>
      </c>
      <c r="G86" s="8">
        <f t="shared" si="39"/>
        <v>2456320</v>
      </c>
      <c r="H86" s="8">
        <f t="shared" si="39"/>
        <v>323000</v>
      </c>
      <c r="I86" s="8">
        <f t="shared" si="39"/>
        <v>0</v>
      </c>
      <c r="J86" s="8">
        <f>J87+J89</f>
        <v>2779320</v>
      </c>
      <c r="K86" s="8">
        <f>K87+K89</f>
        <v>308875742</v>
      </c>
      <c r="L86" s="8"/>
      <c r="M86" s="8"/>
      <c r="N86" s="8">
        <f t="shared" si="39"/>
        <v>309198742</v>
      </c>
    </row>
    <row r="87" spans="1:15" s="23" customFormat="1" ht="18.75" customHeight="1" hidden="1">
      <c r="A87" s="28">
        <v>41020000</v>
      </c>
      <c r="B87" s="21" t="s">
        <v>89</v>
      </c>
      <c r="C87" s="22">
        <f>C88</f>
        <v>0</v>
      </c>
      <c r="D87" s="22"/>
      <c r="E87" s="22"/>
      <c r="F87" s="22">
        <f>F88</f>
        <v>0</v>
      </c>
      <c r="G87" s="22">
        <f>G88</f>
        <v>0</v>
      </c>
      <c r="H87" s="22"/>
      <c r="I87" s="22"/>
      <c r="J87" s="22">
        <f t="shared" si="36"/>
        <v>0</v>
      </c>
      <c r="K87" s="22">
        <f t="shared" si="29"/>
        <v>0</v>
      </c>
      <c r="L87" s="22"/>
      <c r="M87" s="22"/>
      <c r="N87" s="22">
        <f t="shared" si="32"/>
        <v>0</v>
      </c>
      <c r="O87" s="22"/>
    </row>
    <row r="88" spans="1:14" s="23" customFormat="1" ht="18.75" customHeight="1" hidden="1">
      <c r="A88" s="27">
        <v>41020600</v>
      </c>
      <c r="B88" s="20" t="s">
        <v>90</v>
      </c>
      <c r="C88" s="24"/>
      <c r="D88" s="24">
        <v>0</v>
      </c>
      <c r="E88" s="24">
        <v>0</v>
      </c>
      <c r="F88" s="22">
        <f t="shared" si="28"/>
        <v>0</v>
      </c>
      <c r="G88" s="24"/>
      <c r="H88" s="22"/>
      <c r="I88" s="22"/>
      <c r="J88" s="22">
        <f t="shared" si="36"/>
        <v>0</v>
      </c>
      <c r="K88" s="22">
        <f t="shared" si="29"/>
        <v>0</v>
      </c>
      <c r="L88" s="22">
        <f t="shared" si="30"/>
        <v>0</v>
      </c>
      <c r="M88" s="22">
        <f t="shared" si="31"/>
        <v>0</v>
      </c>
      <c r="N88" s="22">
        <f t="shared" si="32"/>
        <v>0</v>
      </c>
    </row>
    <row r="89" spans="1:14" ht="18.75" customHeight="1">
      <c r="A89" s="25">
        <v>41030000</v>
      </c>
      <c r="B89" s="7" t="s">
        <v>74</v>
      </c>
      <c r="C89" s="8">
        <f>SUM(C90:C100)</f>
        <v>306419422</v>
      </c>
      <c r="D89" s="8">
        <f aca="true" t="shared" si="40" ref="D89:N89">SUM(D90:D100)</f>
        <v>0</v>
      </c>
      <c r="E89" s="8">
        <f t="shared" si="40"/>
        <v>0</v>
      </c>
      <c r="F89" s="8">
        <f t="shared" si="40"/>
        <v>306419422</v>
      </c>
      <c r="G89" s="8">
        <f t="shared" si="40"/>
        <v>2456320</v>
      </c>
      <c r="H89" s="8">
        <f t="shared" si="40"/>
        <v>323000</v>
      </c>
      <c r="I89" s="8">
        <f t="shared" si="40"/>
        <v>0</v>
      </c>
      <c r="J89" s="8">
        <f t="shared" si="40"/>
        <v>2779320</v>
      </c>
      <c r="K89" s="8">
        <f t="shared" si="40"/>
        <v>308875742</v>
      </c>
      <c r="L89" s="8">
        <f t="shared" si="40"/>
        <v>323000</v>
      </c>
      <c r="M89" s="8">
        <f t="shared" si="40"/>
        <v>0</v>
      </c>
      <c r="N89" s="8">
        <f t="shared" si="40"/>
        <v>309198742</v>
      </c>
    </row>
    <row r="90" spans="1:16" ht="81.75" customHeight="1">
      <c r="A90" s="26">
        <v>41030600</v>
      </c>
      <c r="B90" s="9" t="s">
        <v>94</v>
      </c>
      <c r="C90" s="10">
        <v>72338300</v>
      </c>
      <c r="D90" s="10"/>
      <c r="E90" s="10">
        <v>0</v>
      </c>
      <c r="F90" s="8">
        <f t="shared" si="28"/>
        <v>72338300</v>
      </c>
      <c r="G90" s="10"/>
      <c r="H90" s="10"/>
      <c r="I90" s="10"/>
      <c r="J90" s="8">
        <f t="shared" si="36"/>
        <v>0</v>
      </c>
      <c r="K90" s="8">
        <f t="shared" si="29"/>
        <v>72338300</v>
      </c>
      <c r="L90" s="8">
        <f t="shared" si="30"/>
        <v>0</v>
      </c>
      <c r="M90" s="8">
        <f t="shared" si="31"/>
        <v>0</v>
      </c>
      <c r="N90" s="8">
        <f t="shared" si="32"/>
        <v>72338300</v>
      </c>
      <c r="P90" s="11"/>
    </row>
    <row r="91" spans="1:14" ht="95.25" customHeight="1">
      <c r="A91" s="26">
        <v>41030800</v>
      </c>
      <c r="B91" s="9" t="s">
        <v>95</v>
      </c>
      <c r="C91" s="10">
        <v>132062800</v>
      </c>
      <c r="D91" s="10"/>
      <c r="E91" s="10">
        <v>0</v>
      </c>
      <c r="F91" s="8">
        <f t="shared" si="28"/>
        <v>132062800</v>
      </c>
      <c r="G91" s="10"/>
      <c r="H91" s="10"/>
      <c r="I91" s="10"/>
      <c r="J91" s="8">
        <f t="shared" si="36"/>
        <v>0</v>
      </c>
      <c r="K91" s="8">
        <f t="shared" si="29"/>
        <v>132062800</v>
      </c>
      <c r="L91" s="8">
        <f t="shared" si="30"/>
        <v>0</v>
      </c>
      <c r="M91" s="8">
        <f t="shared" si="31"/>
        <v>0</v>
      </c>
      <c r="N91" s="8">
        <f t="shared" si="32"/>
        <v>132062800</v>
      </c>
    </row>
    <row r="92" spans="1:14" ht="56.25" customHeight="1">
      <c r="A92" s="26">
        <v>41031000</v>
      </c>
      <c r="B92" s="9" t="s">
        <v>75</v>
      </c>
      <c r="C92" s="10">
        <v>284900</v>
      </c>
      <c r="D92" s="10"/>
      <c r="E92" s="10">
        <v>0</v>
      </c>
      <c r="F92" s="8">
        <f t="shared" si="28"/>
        <v>284900</v>
      </c>
      <c r="G92" s="10"/>
      <c r="H92" s="10"/>
      <c r="I92" s="10"/>
      <c r="J92" s="8">
        <f t="shared" si="36"/>
        <v>0</v>
      </c>
      <c r="K92" s="8">
        <f t="shared" si="29"/>
        <v>284900</v>
      </c>
      <c r="L92" s="8">
        <f t="shared" si="30"/>
        <v>0</v>
      </c>
      <c r="M92" s="8">
        <f t="shared" si="31"/>
        <v>0</v>
      </c>
      <c r="N92" s="8">
        <f t="shared" si="32"/>
        <v>284900</v>
      </c>
    </row>
    <row r="93" spans="1:14" ht="47.25" customHeight="1">
      <c r="A93" s="26">
        <v>41033600</v>
      </c>
      <c r="B93" s="9" t="s">
        <v>107</v>
      </c>
      <c r="C93" s="10">
        <v>671600</v>
      </c>
      <c r="D93" s="10"/>
      <c r="E93" s="10"/>
      <c r="F93" s="8">
        <f t="shared" si="28"/>
        <v>671600</v>
      </c>
      <c r="G93" s="10">
        <v>309100</v>
      </c>
      <c r="H93" s="10"/>
      <c r="I93" s="10"/>
      <c r="J93" s="8">
        <f t="shared" si="36"/>
        <v>309100</v>
      </c>
      <c r="K93" s="8">
        <f t="shared" si="29"/>
        <v>980700</v>
      </c>
      <c r="L93" s="8"/>
      <c r="M93" s="8"/>
      <c r="N93" s="8">
        <f t="shared" si="32"/>
        <v>980700</v>
      </c>
    </row>
    <row r="94" spans="1:14" ht="31.5" customHeight="1">
      <c r="A94" s="26">
        <v>41033900</v>
      </c>
      <c r="B94" s="9" t="s">
        <v>76</v>
      </c>
      <c r="C94" s="10">
        <v>43595200</v>
      </c>
      <c r="D94" s="10"/>
      <c r="E94" s="10">
        <v>0</v>
      </c>
      <c r="F94" s="8">
        <f t="shared" si="28"/>
        <v>43595200</v>
      </c>
      <c r="G94" s="10"/>
      <c r="H94" s="10"/>
      <c r="I94" s="10"/>
      <c r="J94" s="8">
        <f t="shared" si="36"/>
        <v>0</v>
      </c>
      <c r="K94" s="8">
        <f t="shared" si="29"/>
        <v>43595200</v>
      </c>
      <c r="L94" s="8">
        <f t="shared" si="30"/>
        <v>0</v>
      </c>
      <c r="M94" s="8">
        <f t="shared" si="31"/>
        <v>0</v>
      </c>
      <c r="N94" s="8">
        <f t="shared" si="32"/>
        <v>43595200</v>
      </c>
    </row>
    <row r="95" spans="1:14" ht="27.75" customHeight="1">
      <c r="A95" s="26">
        <v>41034200</v>
      </c>
      <c r="B95" s="9" t="s">
        <v>77</v>
      </c>
      <c r="C95" s="10">
        <v>56457980</v>
      </c>
      <c r="D95" s="10"/>
      <c r="E95" s="10">
        <v>0</v>
      </c>
      <c r="F95" s="8">
        <f t="shared" si="28"/>
        <v>56457980</v>
      </c>
      <c r="G95" s="10">
        <v>2000000</v>
      </c>
      <c r="H95" s="10"/>
      <c r="I95" s="10"/>
      <c r="J95" s="8">
        <f t="shared" si="36"/>
        <v>2000000</v>
      </c>
      <c r="K95" s="8">
        <f t="shared" si="29"/>
        <v>58457980</v>
      </c>
      <c r="L95" s="8">
        <f t="shared" si="30"/>
        <v>0</v>
      </c>
      <c r="M95" s="8">
        <f t="shared" si="31"/>
        <v>0</v>
      </c>
      <c r="N95" s="8">
        <f t="shared" si="32"/>
        <v>58457980</v>
      </c>
    </row>
    <row r="96" spans="1:14" ht="20.25" customHeight="1">
      <c r="A96" s="26">
        <v>41035000</v>
      </c>
      <c r="B96" s="9" t="s">
        <v>85</v>
      </c>
      <c r="C96" s="10">
        <v>353631</v>
      </c>
      <c r="D96" s="10"/>
      <c r="E96" s="10">
        <v>0</v>
      </c>
      <c r="F96" s="8">
        <f t="shared" si="28"/>
        <v>353631</v>
      </c>
      <c r="G96" s="10">
        <f>320+156900-10000</f>
        <v>147220</v>
      </c>
      <c r="H96" s="10">
        <v>323000</v>
      </c>
      <c r="I96" s="10"/>
      <c r="J96" s="8">
        <f t="shared" si="36"/>
        <v>470220</v>
      </c>
      <c r="K96" s="8">
        <f>C96+G96</f>
        <v>500851</v>
      </c>
      <c r="L96" s="8">
        <f t="shared" si="30"/>
        <v>323000</v>
      </c>
      <c r="M96" s="8">
        <f t="shared" si="31"/>
        <v>0</v>
      </c>
      <c r="N96" s="8">
        <f t="shared" si="32"/>
        <v>823851</v>
      </c>
    </row>
    <row r="97" spans="1:14" ht="40.5" customHeight="1" hidden="1">
      <c r="A97" s="27">
        <v>41035200</v>
      </c>
      <c r="B97" s="20" t="s">
        <v>97</v>
      </c>
      <c r="C97" s="10">
        <v>0</v>
      </c>
      <c r="D97" s="10"/>
      <c r="E97" s="10"/>
      <c r="F97" s="8">
        <f t="shared" si="28"/>
        <v>0</v>
      </c>
      <c r="G97" s="10"/>
      <c r="H97" s="10"/>
      <c r="I97" s="10"/>
      <c r="J97" s="8">
        <f t="shared" si="36"/>
        <v>0</v>
      </c>
      <c r="K97" s="8">
        <f t="shared" si="29"/>
        <v>0</v>
      </c>
      <c r="L97" s="8"/>
      <c r="M97" s="8"/>
      <c r="N97" s="8">
        <f t="shared" si="32"/>
        <v>0</v>
      </c>
    </row>
    <row r="98" spans="1:14" ht="43.5" customHeight="1" hidden="1">
      <c r="A98" s="27">
        <v>41035300</v>
      </c>
      <c r="B98" s="20" t="s">
        <v>98</v>
      </c>
      <c r="C98" s="10">
        <v>0</v>
      </c>
      <c r="D98" s="10"/>
      <c r="E98" s="10"/>
      <c r="F98" s="8">
        <f t="shared" si="28"/>
        <v>0</v>
      </c>
      <c r="G98" s="10"/>
      <c r="H98" s="10"/>
      <c r="I98" s="10"/>
      <c r="J98" s="8">
        <f t="shared" si="36"/>
        <v>0</v>
      </c>
      <c r="K98" s="8">
        <f t="shared" si="29"/>
        <v>0</v>
      </c>
      <c r="L98" s="8"/>
      <c r="M98" s="8"/>
      <c r="N98" s="8">
        <f t="shared" si="32"/>
        <v>0</v>
      </c>
    </row>
    <row r="99" spans="1:14" ht="49.5" customHeight="1">
      <c r="A99" s="26">
        <v>41035400</v>
      </c>
      <c r="B99" s="9" t="s">
        <v>103</v>
      </c>
      <c r="C99" s="10">
        <v>19611</v>
      </c>
      <c r="D99" s="10"/>
      <c r="E99" s="10"/>
      <c r="F99" s="8">
        <f t="shared" si="28"/>
        <v>19611</v>
      </c>
      <c r="G99" s="10"/>
      <c r="H99" s="10"/>
      <c r="I99" s="10"/>
      <c r="J99" s="8">
        <f t="shared" si="36"/>
        <v>0</v>
      </c>
      <c r="K99" s="8">
        <f t="shared" si="29"/>
        <v>19611</v>
      </c>
      <c r="L99" s="8"/>
      <c r="M99" s="8"/>
      <c r="N99" s="8">
        <f>F99+J99</f>
        <v>19611</v>
      </c>
    </row>
    <row r="100" spans="1:14" ht="135" customHeight="1">
      <c r="A100" s="26">
        <v>41035800</v>
      </c>
      <c r="B100" s="9" t="s">
        <v>105</v>
      </c>
      <c r="C100" s="10">
        <v>635400</v>
      </c>
      <c r="D100" s="10">
        <v>0</v>
      </c>
      <c r="E100" s="10">
        <v>0</v>
      </c>
      <c r="F100" s="8">
        <f t="shared" si="28"/>
        <v>635400</v>
      </c>
      <c r="G100" s="10"/>
      <c r="H100" s="10"/>
      <c r="I100" s="10"/>
      <c r="J100" s="8">
        <f t="shared" si="36"/>
        <v>0</v>
      </c>
      <c r="K100" s="8">
        <f t="shared" si="29"/>
        <v>635400</v>
      </c>
      <c r="L100" s="8">
        <f t="shared" si="30"/>
        <v>0</v>
      </c>
      <c r="M100" s="8">
        <f t="shared" si="31"/>
        <v>0</v>
      </c>
      <c r="N100" s="8">
        <f t="shared" si="32"/>
        <v>635400</v>
      </c>
    </row>
    <row r="101" spans="1:14" ht="20.25" customHeight="1" hidden="1">
      <c r="A101" s="12">
        <v>41036100</v>
      </c>
      <c r="B101" s="13" t="s">
        <v>88</v>
      </c>
      <c r="C101" s="10">
        <v>0</v>
      </c>
      <c r="D101" s="10">
        <v>0</v>
      </c>
      <c r="E101" s="10">
        <v>0</v>
      </c>
      <c r="F101" s="8">
        <f t="shared" si="28"/>
        <v>0</v>
      </c>
      <c r="G101" s="10"/>
      <c r="H101" s="10"/>
      <c r="I101" s="10"/>
      <c r="J101" s="8">
        <f t="shared" si="36"/>
        <v>0</v>
      </c>
      <c r="K101" s="8">
        <f t="shared" si="29"/>
        <v>0</v>
      </c>
      <c r="L101" s="8">
        <f t="shared" si="30"/>
        <v>0</v>
      </c>
      <c r="M101" s="8">
        <f t="shared" si="31"/>
        <v>0</v>
      </c>
      <c r="N101" s="8">
        <f t="shared" si="32"/>
        <v>0</v>
      </c>
    </row>
    <row r="102" spans="1:14" ht="18.75" customHeight="1" hidden="1">
      <c r="A102" s="12">
        <v>41036600</v>
      </c>
      <c r="B102" s="13" t="s">
        <v>87</v>
      </c>
      <c r="C102" s="10">
        <v>0</v>
      </c>
      <c r="D102" s="10">
        <v>0</v>
      </c>
      <c r="E102" s="10">
        <v>0</v>
      </c>
      <c r="F102" s="8">
        <f t="shared" si="28"/>
        <v>0</v>
      </c>
      <c r="G102" s="10"/>
      <c r="H102" s="10"/>
      <c r="I102" s="10"/>
      <c r="J102" s="8">
        <f t="shared" si="36"/>
        <v>0</v>
      </c>
      <c r="K102" s="8">
        <f t="shared" si="29"/>
        <v>0</v>
      </c>
      <c r="L102" s="8">
        <f t="shared" si="30"/>
        <v>0</v>
      </c>
      <c r="M102" s="8">
        <f t="shared" si="31"/>
        <v>0</v>
      </c>
      <c r="N102" s="8">
        <f t="shared" si="32"/>
        <v>0</v>
      </c>
    </row>
    <row r="103" spans="1:14" ht="16.5" customHeight="1" hidden="1">
      <c r="A103" s="6">
        <v>41037000</v>
      </c>
      <c r="B103" s="14" t="s">
        <v>92</v>
      </c>
      <c r="C103" s="10">
        <v>0</v>
      </c>
      <c r="D103" s="10">
        <v>0</v>
      </c>
      <c r="E103" s="10">
        <v>0</v>
      </c>
      <c r="F103" s="8">
        <f t="shared" si="28"/>
        <v>0</v>
      </c>
      <c r="G103" s="10"/>
      <c r="H103" s="10"/>
      <c r="I103" s="10"/>
      <c r="J103" s="8"/>
      <c r="K103" s="8">
        <f t="shared" si="29"/>
        <v>0</v>
      </c>
      <c r="L103" s="8">
        <f t="shared" si="30"/>
        <v>0</v>
      </c>
      <c r="M103" s="8">
        <f t="shared" si="31"/>
        <v>0</v>
      </c>
      <c r="N103" s="8">
        <f t="shared" si="32"/>
        <v>0</v>
      </c>
    </row>
    <row r="104" spans="1:14" ht="17.25" customHeight="1">
      <c r="A104" s="43" t="s">
        <v>78</v>
      </c>
      <c r="B104" s="45"/>
      <c r="C104" s="8">
        <f>C84+C85</f>
        <v>446282922</v>
      </c>
      <c r="D104" s="8">
        <f aca="true" t="shared" si="41" ref="D104:I104">D84+D85</f>
        <v>9162568</v>
      </c>
      <c r="E104" s="8">
        <f t="shared" si="41"/>
        <v>0</v>
      </c>
      <c r="F104" s="8">
        <f t="shared" si="28"/>
        <v>455445490</v>
      </c>
      <c r="G104" s="8">
        <f t="shared" si="41"/>
        <v>2456320</v>
      </c>
      <c r="H104" s="8">
        <f t="shared" si="41"/>
        <v>323000</v>
      </c>
      <c r="I104" s="8">
        <f t="shared" si="41"/>
        <v>0</v>
      </c>
      <c r="J104" s="8">
        <f>J84+J85</f>
        <v>2779320</v>
      </c>
      <c r="K104" s="8">
        <f t="shared" si="29"/>
        <v>448739242</v>
      </c>
      <c r="L104" s="8">
        <f t="shared" si="30"/>
        <v>9485568</v>
      </c>
      <c r="M104" s="8">
        <f t="shared" si="31"/>
        <v>0</v>
      </c>
      <c r="N104" s="8">
        <f t="shared" si="32"/>
        <v>458224810</v>
      </c>
    </row>
    <row r="105" ht="12.75">
      <c r="F105" s="15"/>
    </row>
    <row r="106" spans="6:14" ht="12.75">
      <c r="F106" s="15"/>
      <c r="N106" s="16"/>
    </row>
    <row r="107" spans="2:13" s="18" customFormat="1" ht="18.75">
      <c r="B107" s="19" t="s">
        <v>100</v>
      </c>
      <c r="D107" s="19"/>
      <c r="E107" s="19"/>
      <c r="F107" s="19"/>
      <c r="G107" s="19"/>
      <c r="H107" s="19"/>
      <c r="I107" s="19"/>
      <c r="J107" s="19"/>
      <c r="K107" s="19"/>
      <c r="L107" s="30" t="s">
        <v>101</v>
      </c>
      <c r="M107" s="31"/>
    </row>
  </sheetData>
  <sheetProtection/>
  <mergeCells count="27">
    <mergeCell ref="H7:I7"/>
    <mergeCell ref="A6:A9"/>
    <mergeCell ref="B6:B9"/>
    <mergeCell ref="C7:C9"/>
    <mergeCell ref="D7:E7"/>
    <mergeCell ref="D8:D9"/>
    <mergeCell ref="E8:E9"/>
    <mergeCell ref="A84:B84"/>
    <mergeCell ref="A104:B104"/>
    <mergeCell ref="L1:N1"/>
    <mergeCell ref="L2:N2"/>
    <mergeCell ref="L3:N3"/>
    <mergeCell ref="B5:N5"/>
    <mergeCell ref="L7:M7"/>
    <mergeCell ref="L8:L9"/>
    <mergeCell ref="M8:M9"/>
    <mergeCell ref="N7:N9"/>
    <mergeCell ref="L107:M107"/>
    <mergeCell ref="C6:F6"/>
    <mergeCell ref="G6:J6"/>
    <mergeCell ref="K7:K9"/>
    <mergeCell ref="K6:N6"/>
    <mergeCell ref="F7:F9"/>
    <mergeCell ref="G7:G9"/>
    <mergeCell ref="H8:H9"/>
    <mergeCell ref="J7:J9"/>
    <mergeCell ref="I8:I9"/>
  </mergeCells>
  <printOptions/>
  <pageMargins left="0.5905511811023623" right="0.15748031496062992" top="0.5118110236220472" bottom="0.2362204724409449" header="0" footer="0"/>
  <pageSetup fitToHeight="3" fitToWidth="0" horizontalDpi="600" verticalDpi="600" orientation="landscape" paperSize="9" scale="54" r:id="rId1"/>
  <rowBreaks count="2" manualBreakCount="2">
    <brk id="28" max="13" man="1"/>
    <brk id="5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molchanova</cp:lastModifiedBy>
  <cp:lastPrinted>2017-05-26T10:07:32Z</cp:lastPrinted>
  <dcterms:created xsi:type="dcterms:W3CDTF">2015-01-12T09:04:59Z</dcterms:created>
  <dcterms:modified xsi:type="dcterms:W3CDTF">2017-06-01T12:59:50Z</dcterms:modified>
  <cp:category/>
  <cp:version/>
  <cp:contentType/>
  <cp:contentStatus/>
</cp:coreProperties>
</file>