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<sst xmlns="http://schemas.openxmlformats.org/spreadsheetml/2006/main" count="523" uniqueCount="214">
  <si>
    <t>Додаток 1</t>
  </si>
  <si>
    <t>Затверджено</t>
  </si>
  <si>
    <t>рішенням Лиманської міської ради</t>
  </si>
  <si>
    <t>Зміст заходу</t>
  </si>
  <si>
    <t>КПКВКМБ</t>
  </si>
  <si>
    <t>КЕКВ</t>
  </si>
  <si>
    <t>Термін виконання</t>
  </si>
  <si>
    <t>Виконавець</t>
  </si>
  <si>
    <t>Витрати на реалізацію, тис.грн.</t>
  </si>
  <si>
    <t>Очікуваний результат</t>
  </si>
  <si>
    <t>Всього</t>
  </si>
  <si>
    <t>у тому числі за рахунок коштів:</t>
  </si>
  <si>
    <t>державного бюджету</t>
  </si>
  <si>
    <t>місцевих бюджетів</t>
  </si>
  <si>
    <t>підприємств</t>
  </si>
  <si>
    <t>інших джерел</t>
  </si>
  <si>
    <t>обласного бюджету</t>
  </si>
  <si>
    <t xml:space="preserve">бюджетів міст </t>
  </si>
  <si>
    <t>Капітальний ремонт шиферної покрівлі та оголовків ДВК житлового будинку №5 вул.Оборони,м.Лиман, в тому числі проектно-вишукувальні роботи</t>
  </si>
  <si>
    <t>0216011</t>
  </si>
  <si>
    <t>КП "Лиманська СЄЗ"</t>
  </si>
  <si>
    <t>Покращення якості житла</t>
  </si>
  <si>
    <t>Капітальний ремонт шиферної покрівлі та оголовків ДВК житлового будинку №5а вул.Оборони,м.Лиман, в тому числі проектно-вишукувальні роботи</t>
  </si>
  <si>
    <t>Капітальний ремонт м'якої покрівлі та оголовків ДВК житлового будинку № 12 вул. Студентська, м. Лиман в тому числі коригування проектно-кошторисної документації</t>
  </si>
  <si>
    <t>Розроблення проектно-кошторисної документації на капітальний ремонт житового фонду: а саме капітальний ремонт шиферної покрівлі та оголовків ДВК у будинку №2 пров. Восточний, м. Лиман;  будинку №4 пров. Восточний, м. Лиман;  будинку №6 пров. Восточний, м. Лиман;  будинку №15 вул. Гасієва, м. Лиман; м”ягкої покрівлі та оголовків ДВК будинку №16 вул. Студентська, м. Лиман</t>
  </si>
  <si>
    <t>Заміна системи водостоку житлового будинку №37 по вул.К. Гасієва м. Лиман в тому числі  проектно-вишукувальні роботи</t>
  </si>
  <si>
    <t>Поточний ремонт під’їзду №3 житлового будинку №4 по вул.І.Лейко, м.Лиман</t>
  </si>
  <si>
    <t>Поточний ремонт під’їзду житлового будинку</t>
  </si>
  <si>
    <t>За розрахунок економічно-обґрунтованих планових витрат і тарифів на утримання будинків та прибудинкової території</t>
  </si>
  <si>
    <t>Розрахунок планових витрат</t>
  </si>
  <si>
    <t>Придбання матеріалів для підготовки житлового фонду в осінньо-зимовий період</t>
  </si>
  <si>
    <t>Нежитлова будівля – гуртожиток по вул.Крупської,4 м.Красний Лиман – реконструкція (коригування)» (0,2% за послуги банку)</t>
  </si>
  <si>
    <t>Нежитлова будівля – гуртожиток по вул.Крупської,4 м.Красний Лиман – реконструкція (коригування)» (за авторський нагляд)</t>
  </si>
  <si>
    <t>Нежитлова будівля – гуртожиток по вул.Крупської,4 м.Красний Лиман – реконструкція (коригування)» (0,18-02 % за страхування об’єкту)</t>
  </si>
  <si>
    <t>«Нежитлова будівля – гуртожиток по вул.Крупської,4 м.Красний Лиман – реконструкція (коригування)» (0,1 % за надання послуг з продажу валюти)</t>
  </si>
  <si>
    <t>Всього КПКВКМБ 0216011</t>
  </si>
  <si>
    <t>Оплата спожитої електроенергії водяними свердловинами, що знаходяться в господарчому веденні</t>
  </si>
  <si>
    <t>0216013</t>
  </si>
  <si>
    <t>Оплата електроенергії за водопостачання</t>
  </si>
  <si>
    <t>Утримання мереж водопостачання та каналізації сіл та селищ Лиманського району</t>
  </si>
  <si>
    <t>Утримання мереж водопостачання в належному стані</t>
  </si>
  <si>
    <t>Придбання матеріалів для відновлення роботи свердловини №2 с.Коровій Яр Лиманської ОТГ</t>
  </si>
  <si>
    <t>Капітальний ремонт мереж водопостачання</t>
  </si>
  <si>
    <t>Коригування проектно-кошторисної документації по об'єкту  “Капітальний ремонт водопровідних мереж с. Рубці, Краснолиманського району, Донецької області</t>
  </si>
  <si>
    <t>Поточний ремонт насосних агрегатів</t>
  </si>
  <si>
    <t xml:space="preserve"> Відеообстеження свердловини глибиною 118,2 м під номером А3079Е, яка знаходиться в Донецької області, Лиманський район, 0,8 км від с. Коровій Яр</t>
  </si>
  <si>
    <t>Всього КПКВКМБ 0216013</t>
  </si>
  <si>
    <t>Послуги щодо очищування, утримання доріг</t>
  </si>
  <si>
    <t>0216030</t>
  </si>
  <si>
    <t>КП “Лиманський Зеленбуд”</t>
  </si>
  <si>
    <t>Покращення руху транспортних засобів та пешеходів</t>
  </si>
  <si>
    <t>разом КЕКВ 2240</t>
  </si>
  <si>
    <t>Утримання кладовищ - заробітна плата сторожів</t>
  </si>
  <si>
    <t>Належне утримання та функціонування кладовищ на території Лиманської ОТГ</t>
  </si>
  <si>
    <t>Поховання  безрідних громадян у т.ч. придбання паливо - мастильних матеріалів</t>
  </si>
  <si>
    <t>Придбання продукції ритуального призначення</t>
  </si>
  <si>
    <t>Придбання та перевезення піску на об’єкти благоустрою території Лиманської ОТГ , у т.ч. придбання піску</t>
  </si>
  <si>
    <t>Придбання паливо - мастильних матеріалів</t>
  </si>
  <si>
    <t>Придбання запасних частин для автомобілів</t>
  </si>
  <si>
    <t>Поточний ремонт пам'ятників та стел</t>
  </si>
  <si>
    <t>Придбання вінків</t>
  </si>
  <si>
    <t>Придбання паливо-мастильних матеріалів</t>
  </si>
  <si>
    <t>Придбання запасних  частин для автомобілів</t>
  </si>
  <si>
    <t>Придбання фарби для проїзної частини автомобільних доріг</t>
  </si>
  <si>
    <t>Поточний ремонт зупинок</t>
  </si>
  <si>
    <t>Придбання  та садіння дерев на території м.Лиман та Лиманської ОТГ</t>
  </si>
  <si>
    <t>Придбання  та садіння  квіткових рослин, насіння трави по м.Лиман та Лиманської ОТГ</t>
  </si>
  <si>
    <t>Забезпечення захисту навколишнього природного середовища</t>
  </si>
  <si>
    <t>Утримання камер відео спостереження на об'єкти благоустрою,аренда електричних стовпів</t>
  </si>
  <si>
    <t>Створення безпечних умов життєдіяльності населення</t>
  </si>
  <si>
    <t>Поточний ремонт дитячих ігрових майданчиків</t>
  </si>
  <si>
    <t>Створення сучасних  дитячих майданчиків, які відповідають вимог безпеки</t>
  </si>
  <si>
    <t>Утримання фонтану (споживання води)</t>
  </si>
  <si>
    <t>Покращення естетичного вигляду міста та забезпечення вимог санітарних норм</t>
  </si>
  <si>
    <t>Поточний ремонт лавочок по місту</t>
  </si>
  <si>
    <t>Придбання, доставка та розміщення постерів, композиційних панелей обклеєних плівками з печаткою</t>
  </si>
  <si>
    <t>Утримання вуличного туалету пров.Телеграфний м.Лиман</t>
  </si>
  <si>
    <t>Придбання контейнерів для побутового сміття ОТГ</t>
  </si>
  <si>
    <t>Згідно договору</t>
  </si>
  <si>
    <t>Придбання  комплектуючого та видатного матеріалу до газонокосарок, бензопил,гілкорізу</t>
  </si>
  <si>
    <t>Збирання комунальних відходів, вивезення сміття, ліквідація стихійних звалищ  на  території Лиманської ОТГ у т.ч. придбання паливо - мастильних матеріалів</t>
  </si>
  <si>
    <t>Придбання  інвентарю  та  матеріалу</t>
  </si>
  <si>
    <t>Придбання запасних частин для ремонту автомобілів</t>
  </si>
  <si>
    <t>Заробітна плата прибиральників по м. Лиман та Лиманської ОТГ</t>
  </si>
  <si>
    <t>Утримання території -заробітна плата штатних одиниць для обслуговування обєктів комунальної власності, розташованих на території м.Лиман, сіл та селищ</t>
  </si>
  <si>
    <t>Підвищення рівня комфорту громадян</t>
  </si>
  <si>
    <t>Проведення обстеження  та проведення бактеріологічних аналізів дна озеру Ломоносівське м.Лиман</t>
  </si>
  <si>
    <t>Утримання зелених насаджень у т.ч. придбання паливо –мастильних матеріалів</t>
  </si>
  <si>
    <t>Придбання матеріалів для організації полива</t>
  </si>
  <si>
    <t>Споживання води</t>
  </si>
  <si>
    <t>Поточний ремонт та фарбування огорожі на території Лиманської ОТГ</t>
  </si>
  <si>
    <t>Поточний ремонт об’єктів благоустрою - зелених насаджень по м. Лиман та  Лиманської ОТГ, в т.ч. знесення аварійних дерев на  території ОТГ та на  кладовищах, омолоджування старих дерев та кущів на території ОТГ та на  кладовищах  у т.ч. придбання паливо –мастильних матеріалів</t>
  </si>
  <si>
    <t>Придбання матеріалів</t>
  </si>
  <si>
    <t>Придбання, доставка та встановлення новорічної ялинки на території м.Лиман</t>
  </si>
  <si>
    <t>Послуги з відлову безпритульних тварин</t>
  </si>
  <si>
    <t>КП "Лиманський Зеленбуд"</t>
  </si>
  <si>
    <t>Забезпечення вимог санітарних норм</t>
  </si>
  <si>
    <t>Придбання огорожі для облаштування майданчика в с.Рубці</t>
  </si>
  <si>
    <t>Заробітна плата робітників виробничої дільниці з благоустрою території та розвитку інфраструктури м.Лиман та Лиманської ОТГ</t>
  </si>
  <si>
    <t>Реалізація проекту Громадського бюджету «В здоровому тілі здоровий дух» (придбання матеріалів для встановлення спортивного майданчика на території с.Новоселівка)</t>
  </si>
  <si>
    <t>Зовнішнє освітлення сіл та селищ Лиманського району</t>
  </si>
  <si>
    <t>Підвищення рівня комфорту громадян, зниження рівня злочинності та ризик ДТП</t>
  </si>
  <si>
    <t>Утримання зовнішнього освітлення м. Лиман</t>
  </si>
  <si>
    <t>ТОВ «Енергія»</t>
  </si>
  <si>
    <t>Утримання зовнішнього освітлення - зарплата штатних одиниць для обслуговування обєктів комунальної власності, розташованих на території сел та селищ Лиманської міської ради</t>
  </si>
  <si>
    <t>Утримання зовнішнього освітлення сіл та селищ Лиманського району</t>
  </si>
  <si>
    <t>Поточний ремонт ліній зовнішнього освітлення с.Ярова</t>
  </si>
  <si>
    <t>Зовнішнє освітлення в т.ч.:</t>
  </si>
  <si>
    <t>Освітлення вулиць мікрорайону "Південний"</t>
  </si>
  <si>
    <t>Освітлення вулиць мікрорайону "Північний", "Заводський", Східний","Центральний", "Комунальний", "Лісний"</t>
  </si>
  <si>
    <t>разом КЕКВ 2610</t>
  </si>
  <si>
    <t>Реалізація проекту Громадського бюджету «В здоровому тілі здоровий дух» (придбання обладнання для встановлення спортивного майданчика на території с.Новоселівка)</t>
  </si>
  <si>
    <t>Капітальний ремонт ліній зовнішнього освітлення с.Зарічне, Лиманського району (вул. 8 Марта, вул. Шевченко, вул. Новосадова, вул. Бульварна, вул. Челюскінців)</t>
  </si>
  <si>
    <t>Капітальний ремонт ліній зовнішнього освітлення с.Торське, Лиманського району (вул. Сєвєрна, пров. Сєверний, вул. Зелений Клин, вул. Нова, вул. Підлісна(Совхозна), вул. Мєлова, вул. Коротка, вул. Трансформаторна, вул. Островського, вул. Роднікова, вул. Шкільна)</t>
  </si>
  <si>
    <t>Капітальний ремонт мережі зовнішнього освітлення с.Олександрівка, Лиманського району (вул.Садова, вул.Шкільна, вул.Підлісна)</t>
  </si>
  <si>
    <t>Капітальний ремонт мережі зовнішнього освітлення с.Новоселівка, Лиманського району (вул.Червона рута, вул. Лесі Українки, вул. Вишнева, вул. Пушкіна, провул. Центральний, вул. Донецьких Шахтарів, вул. Хвойна, вул. Лісна, вул. Підлісна, вул. Курортна, вул. Українська, вул. Шевченко, вул. Шахтарська)</t>
  </si>
  <si>
    <t>Капітальний ремонт ліній зовнішнього освітлення с.Шандриголове, Лиманського району (вул.Степна, вул.Кринична, пров.Криничний, вул.Гутченко, пров.Гутченко, вул.Красна Зоря)</t>
  </si>
  <si>
    <t>Капітальний ремонт мережі зовнішнього освітлення с.Закітне Лиманського району (вул. Ємченка, вул. Тупікова, вул. Крутового, вул. Широка (Комсомольська), вул. Харківська, вул. Кринична (Чапаєва), вул. Черемушки, вул. Кооперативна)</t>
  </si>
  <si>
    <t>разом КЕКВ 3210</t>
  </si>
  <si>
    <t>Всього по КПКВКМБ 0216030</t>
  </si>
  <si>
    <t>Поточний ремонт доріг по місту, селам та селищам</t>
  </si>
  <si>
    <t>0217461</t>
  </si>
  <si>
    <t>Грейдерування доріг по місту, селам та селищам</t>
  </si>
  <si>
    <t>Оплата сертифікатів про готовність об’єктів до експлуатації</t>
  </si>
  <si>
    <t>Приведення об’єктів в експлуатацію</t>
  </si>
  <si>
    <t>Капітальний ремонт дороги комунальної власності Лиманської ОТГ по вул.Незалежності (Фрунзе) м.Лиман (в тому числі коригування ПКД)</t>
  </si>
  <si>
    <t>Капітальний ремонт автодороги  по вул.Шевченка м.Красний Лиман (в тому числі коригування ПКД)</t>
  </si>
  <si>
    <t>Капітальний ремонт дороги комунальної власності Лиманської об’єднаної територіальної громади від перехрестя вул.К.Гасієва №4 до кафе «Лісовичок» м.Лиман (в тому числі коригування ПКД)</t>
  </si>
  <si>
    <t>Капітальний ремонт дороги комунальної власності Лиманської об’єднаної територіальної громади по вул.Нова с.Нове (в тому числі коригування ПКД)</t>
  </si>
  <si>
    <t>Капітальний ремонт дороги комунальної власності Лиманської об’єднаної територіальної громади по вул. К. Гасієва (II та ІІІ черга)-розробка ПКД</t>
  </si>
  <si>
    <t>Всього КПКВКМБ 0217461</t>
  </si>
  <si>
    <t>Всього по програмі</t>
  </si>
  <si>
    <t>Програма розроблена відділом житлово-комунального господарства виконавчого комітету міської ради.</t>
  </si>
  <si>
    <t>Секретар міської ради</t>
  </si>
  <si>
    <t>Т.Ю.Каракуц</t>
  </si>
  <si>
    <t>Придбання лісоматеріалів для підготовки житлового фонду в осінньо-зимовий період</t>
  </si>
  <si>
    <t>Придбання електричних матеріалів для підготовки житлового фонду в осінньо-зимовий період</t>
  </si>
  <si>
    <t>Придбання будівельних матеріалів для підготовки житлового фонду в осінньо-зимовий період</t>
  </si>
  <si>
    <t>Придбання покрівельних матеріалів для підготовки житлового фонду в осінньо-зимовий період</t>
  </si>
  <si>
    <t>Придбання матеріалів для водопровідних систем для підготовки житлового фонду в осінньо-зимовий період</t>
  </si>
  <si>
    <t>Придбання матеріалів для опалювальних систем для підготовки житлового фонду в осінньо-зимовий період</t>
  </si>
  <si>
    <t>Придбання зварювальних матеріалів для підготовки житлового фонду в осінньо-зимовий період</t>
  </si>
  <si>
    <t>Послуги на поховання безрідних громадян</t>
  </si>
  <si>
    <t>Придбання насосного агрегату Speroni SP/TR 140-36, для відновлення роботи свердловини №2 с.Коровій Яр Лиманської ОТГ</t>
  </si>
  <si>
    <t xml:space="preserve">Придбання насосного агрегату </t>
  </si>
  <si>
    <t>Виконання робіт, пов’язаних з підготуванням будинків до зими (оплата водопостачання для промивки системи опалення житлових будинків м.Лиман)</t>
  </si>
  <si>
    <t>Утримання мереж теплопостачання (оплата води для промивки мереж)</t>
  </si>
  <si>
    <t>Придбання люків</t>
  </si>
  <si>
    <t>Придбання гідрантів</t>
  </si>
  <si>
    <t>Придбання люків для встановлення на колодязі водопровідних та каналізаційних мереж</t>
  </si>
  <si>
    <t>Придбання пожежних гідрантів для заміни на  водопровідних мережах міста Лиман, с.Дробишево</t>
  </si>
  <si>
    <t>Капітальний ремонт дороги комунальної власності Лиманської об’єднаної територіальної громади по провул.Петропавлівському м.Лиман (в тому числі коригування ПКД)</t>
  </si>
  <si>
    <t>Капітальний ремонт дороги комунальної власності Лиманської об’єднаної територіальної громади по вул.Петропавлівській м.Лиман (в тому числі коригування ПКД)</t>
  </si>
  <si>
    <t>Капітальний ремонт дороги комунальної власності Лиманської об’єднаної територіальної громади по провул.Поштовий м.Лиман(в тому числі коригування ПКД)</t>
  </si>
  <si>
    <t>Доставка та встановлення вуличних тренажерів для облаштування майданчика в с.Рубці</t>
  </si>
  <si>
    <t>Придбання вуличних тренажерів для облаштування майданчика в с.Рубці</t>
  </si>
  <si>
    <t>Поточний ремонт під’їздів у житлових будинках – конкурс міні-проектів</t>
  </si>
  <si>
    <t>Придбання бензопили</t>
  </si>
  <si>
    <t>Виготовлення та встановлення зовнішньої реклами (один щит наземний двосторонній)</t>
  </si>
  <si>
    <t>Придбання елементів ігрових майданчиків</t>
  </si>
  <si>
    <t>Доставка та встановлення ігрових майданчиків</t>
  </si>
  <si>
    <t>Компенсація різниці між встановленим тарифом та економічно обґрунтованими витратами на виробництво цих послуг (заробітна плата, податкові зобов’язання зі страхування, електроенергія)</t>
  </si>
  <si>
    <t>Всього по КПКВКМБ 0216071</t>
  </si>
  <si>
    <t>Компенсація різниці між встановленим тарифом та економічно обґрунтованими витратами на виробництво цих послуг</t>
  </si>
  <si>
    <t>Лиманське ВУВКГ</t>
  </si>
  <si>
    <t>придбання матеріалів для поточного ремонту житлового будинку за адресою вул..Пушкіна, 9-А, м.Лиман</t>
  </si>
  <si>
    <t>Реалізація проекту Громадського бюджету «Дитячий майданчик Щасливі діти» (придбання обладнання для дитячого майданчика на території смт.Зарічне)</t>
  </si>
  <si>
    <t>Реалізація проекту Громадського бюджету «Дитячий майданчик Веселка»  (придбання Типової площадки 3.2 для встановлення майданчика на території смт.Дробишеве)</t>
  </si>
  <si>
    <t>Реалізація проекту Громадського бюджету «Дитячий майданчик Веселка»  (придбання матеріалів та встановлення майданчика на території смт.Дробишеве)</t>
  </si>
  <si>
    <t>Реалізація проекту Громадського бюджету «Громадський простір Криволуцький ЕТНОДВІР» (придбання матеріалів та облаштування комплексу громадського простору Етнодвір на території с.Крива Лука)</t>
  </si>
  <si>
    <t>Реалізація проекту Громадського бюджету «Розважальний ігровий комплекс Дитяче містечко» (придбання матеріалів та облаштування розважального ігрового комплексу по провулку Телеграфному м.Лиман)</t>
  </si>
  <si>
    <t>Реалізація проекту Громадського бюджету «Дитячий майданчик Щасливі діти» (придбання матеріалів, обладнання, доставка та встановлення дитячого майданчика на території смт.Зарічне)</t>
  </si>
  <si>
    <t>Капітальний ремонт дороги комунальної власності Лиманської об’єднаної територіальної громади по вул. 1 Травня м. Лиман (в тому числі коригування ПКД)</t>
  </si>
  <si>
    <t>0216071</t>
  </si>
  <si>
    <t>Поточний ремонт моста через ріку Сіверський Донець с.Крива Лука</t>
  </si>
  <si>
    <t>Поточний ремонт під’їзду (віконні відкоси) житлового будинку за адресою: пров.Бригадний 7а</t>
  </si>
  <si>
    <t>Поточний ремонт під’їзду (віконні відкоси) житлового будинку за адресою: вул.Грушевського 1</t>
  </si>
  <si>
    <t>Поточний ремонт під’їзду (віконні відкоси) житлового будинку за адресою: вул.Грушевського 3</t>
  </si>
  <si>
    <t>Поточний ремонт під’їзду (віконні відкоси) житлового будинку за адресою: вул.Лесі Українки 2</t>
  </si>
  <si>
    <t>Поточний ремонт під’їзду (віконні відкоси) житлового будинку за адресою: вул.Лесі Українки 4</t>
  </si>
  <si>
    <t>Поточний ремонт під’їзду (віконні відкоси) житлового будинку за адресою: вул.І.Лейко 3</t>
  </si>
  <si>
    <t>Поточний ремонт під’їзду (віконні відкоси) житлового будинку за адресою: вул.І.Лейко 14</t>
  </si>
  <si>
    <t xml:space="preserve">Поточний ремонт під’їзду (віконні відкоси) житлового будинку за адресою: вул.І.Лейко 20 </t>
  </si>
  <si>
    <t>Поточний ремонт під’їзду (віконні відкоси) житлового будинку за адресою: вул.Матросова 2а</t>
  </si>
  <si>
    <t>Поточний ремонт під’їзду (віконні відкоси) житлового будинку за адресою: вул.Матросова 1б</t>
  </si>
  <si>
    <t>Поточний ремонт під’їзду (віконні відкоси) житлового будинку за адресою: вул.Гасієва 3</t>
  </si>
  <si>
    <t>Поточний ремонт під’їзду (віконні відкоси) житлового будинку за адресою: вул.Гасієва 8</t>
  </si>
  <si>
    <t>Поточний ремонт під’їзду (віконні відкоси) житлового будинку за адресою: просп.Гагаріна 3</t>
  </si>
  <si>
    <t>Поточний ремонт покрівлі житлового будинку за адресою вул.Пушкіна, 9-А, м.Лиман (реалізація проекту Громадського бюджету «Будинку-40! SOS! або допоможіть зробити крок до ОСББ»)</t>
  </si>
  <si>
    <t>Придбання матеріалів для поточного ремонту житлового будинку за адресою вул.Пушкіна, 9-А, м.Лиман (реалізація проекту Громадського бюджету «Будинку-40! SOS! або допоможіть зробити крок до ОСББ»)</t>
  </si>
  <si>
    <t>Розробка ПКД по об’єкту «Капітальний ремонт дороги комунальної власності Лиманської об’єднаної територіальної громади по вул.К.Гасієва від провул.Телеграфний до провул.Привокзальний, м.Лиман»</t>
  </si>
  <si>
    <t>Придбання мобільної туалетної кабінки «Екостайп»</t>
  </si>
  <si>
    <t>Рідина для мобільної туалетної кабінки «Екостайп»</t>
  </si>
  <si>
    <t>Послуги банку</t>
  </si>
  <si>
    <t>Авторський нагляд</t>
  </si>
  <si>
    <t>Страхування об'єкту</t>
  </si>
  <si>
    <t>Капітальний ремонт шиферної покрівлі та оголовків ДВК житлового будинку №11 пр-т Щасливий, м.Лиман, в тому числі проектно-вишукувальні роботи</t>
  </si>
  <si>
    <t>Створення, відновлення і збереження зелених насаджень населених пунктів відповідно до державних будівельних і санітарних норм</t>
  </si>
  <si>
    <t>Створення, відновлення і збереження зелених насаджень населених пунктів відповідно до норм</t>
  </si>
  <si>
    <t>Начальник відділу ЖКГ</t>
  </si>
  <si>
    <t>К.В.Удовиченко</t>
  </si>
  <si>
    <t>Поточний ремонт під’їзду (віконні відкоси) житлового будинку за адресою: вул.І.Лейко 4</t>
  </si>
  <si>
    <t>Придбання віконних блоків для встановлення у під’їздах будинку №32 по вулиці К.Гасієва міста Лиман</t>
  </si>
  <si>
    <t>Утримання доріг в зимовий період</t>
  </si>
  <si>
    <t>Придбання солі кам’яної, для утримання доріг в зимовий період по місту та Лиманській ОТГ</t>
  </si>
  <si>
    <t>0216020</t>
  </si>
  <si>
    <t>Всього КПКВКМБ 0216020</t>
  </si>
  <si>
    <t>Розроблення проектно-кошторисної документації по об’єкту «Капітальний ремонт покрівлі адміністративної будівлі», розташованої за адресою Донецька обл. м. Лиман, вул. К.Гасієва, 8 А</t>
  </si>
  <si>
    <t>Капітальний ремонт покрівлі адміністративної будівлі, розташованої за адресою Донецька обл. м. Лиман, вул. К.Гасієва, 8 А</t>
  </si>
  <si>
    <t>Капітальний ремонт адмінбудівлі</t>
  </si>
  <si>
    <t>Встановлення огорожі для облаштування майданчика в с.Рубці</t>
  </si>
  <si>
    <t>Капітальний ремонт дороги комунальної власності Лиманської об’єднаної територіальної громади по провул. Підстепний м. Лиман</t>
  </si>
  <si>
    <t>Капітальний ремонт дороги комунальної власності Лиманської об’єднаної територіальної громади по вул. К.Гасієва від провул.Телеграфний до провул.Привокзальний, м.Лиман  (в тому числі коригування ПКД)</t>
  </si>
  <si>
    <t>Від 18.10.2018 № 7/55-2534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</si>
</sst>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_ ;[Red]\-0.000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2">
    <font>
      <sz val="10"/>
      <name val="Arial"/>
      <family val="2"/>
    </font>
    <font>
      <sz val="12"/>
      <name val="Arial"/>
      <family val="2"/>
    </font>
    <font>
      <sz val="12"/>
      <color indexed="8"/>
      <name val="Times New Roman"/>
      <family val="1"/>
    </font>
    <font>
      <b/>
      <sz val="12"/>
      <color indexed="8"/>
      <name val="Times New Roman"/>
      <family val="1"/>
    </font>
    <font>
      <sz val="12"/>
      <color indexed="8"/>
      <name val="Calibri"/>
      <family val="2"/>
    </font>
    <font>
      <b/>
      <sz val="12"/>
      <color indexed="8"/>
      <name val="Calibri"/>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0"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wrapText="1" readingOrder="1"/>
    </xf>
    <xf numFmtId="0" fontId="4" fillId="0" borderId="0" xfId="0" applyFont="1" applyAlignment="1">
      <alignment horizontal="center" vertical="center" wrapText="1"/>
    </xf>
    <xf numFmtId="0" fontId="5" fillId="0" borderId="0" xfId="0" applyFont="1" applyAlignment="1">
      <alignment/>
    </xf>
    <xf numFmtId="0" fontId="6" fillId="0" borderId="0" xfId="0" applyFont="1" applyBorder="1" applyAlignment="1">
      <alignment/>
    </xf>
    <xf numFmtId="0" fontId="2" fillId="0" borderId="0" xfId="0" applyFont="1" applyAlignment="1">
      <alignment/>
    </xf>
    <xf numFmtId="0" fontId="2" fillId="0" borderId="10" xfId="0" applyFont="1" applyBorder="1" applyAlignment="1">
      <alignment horizontal="center" vertical="center" wrapText="1" readingOrder="1"/>
    </xf>
    <xf numFmtId="0" fontId="2" fillId="0" borderId="10" xfId="0" applyFont="1" applyBorder="1" applyAlignment="1">
      <alignment horizontal="center" wrapText="1" readingOrder="1"/>
    </xf>
    <xf numFmtId="0" fontId="2" fillId="0" borderId="10" xfId="0" applyFont="1" applyBorder="1" applyAlignment="1">
      <alignment horizontal="center" vertical="top" wrapText="1" readingOrder="1"/>
    </xf>
    <xf numFmtId="0" fontId="2" fillId="0" borderId="10" xfId="0" applyFont="1" applyBorder="1" applyAlignment="1">
      <alignment horizontal="left" vertical="center" wrapText="1"/>
    </xf>
    <xf numFmtId="49" fontId="2" fillId="0" borderId="10" xfId="0" applyNumberFormat="1" applyFont="1" applyBorder="1" applyAlignment="1" applyProtection="1">
      <alignment horizontal="center" vertical="center" wrapText="1" readingOrder="1"/>
      <protection locked="0"/>
    </xf>
    <xf numFmtId="0" fontId="2" fillId="0" borderId="10" xfId="0" applyFont="1" applyFill="1" applyBorder="1" applyAlignment="1" applyProtection="1">
      <alignment horizontal="center" vertical="center" wrapText="1" readingOrder="1"/>
      <protection locked="0"/>
    </xf>
    <xf numFmtId="164" fontId="2" fillId="0" borderId="10" xfId="0" applyNumberFormat="1" applyFont="1" applyBorder="1" applyAlignment="1" applyProtection="1">
      <alignment horizontal="center" vertical="center" wrapText="1" readingOrder="1"/>
      <protection locked="0"/>
    </xf>
    <xf numFmtId="164" fontId="2"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2" fillId="0" borderId="10" xfId="0" applyFont="1" applyBorder="1" applyAlignment="1">
      <alignment horizontal="left" vertical="center" wrapText="1" readingOrder="1"/>
    </xf>
    <xf numFmtId="0" fontId="2" fillId="0" borderId="10" xfId="0" applyFont="1" applyBorder="1" applyAlignment="1" applyProtection="1">
      <alignment vertical="center" wrapText="1"/>
      <protection locked="0"/>
    </xf>
    <xf numFmtId="165" fontId="2" fillId="0" borderId="10" xfId="0" applyNumberFormat="1" applyFont="1" applyBorder="1" applyAlignment="1" applyProtection="1">
      <alignment horizontal="center" vertical="center" wrapText="1" readingOrder="1"/>
      <protection locked="0"/>
    </xf>
    <xf numFmtId="0" fontId="2" fillId="0" borderId="10" xfId="0" applyFont="1" applyBorder="1" applyAlignment="1">
      <alignment horizontal="center" vertical="center" wrapText="1"/>
    </xf>
    <xf numFmtId="0" fontId="41" fillId="0" borderId="10" xfId="0" applyFont="1" applyBorder="1" applyAlignment="1">
      <alignment vertical="center" wrapText="1"/>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center" vertical="center" wrapText="1" readingOrder="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readingOrder="1"/>
      <protection locked="0"/>
    </xf>
    <xf numFmtId="164" fontId="3" fillId="0" borderId="10" xfId="0" applyNumberFormat="1" applyFont="1" applyBorder="1" applyAlignment="1" applyProtection="1">
      <alignment horizontal="center" vertical="center" wrapText="1" readingOrder="1"/>
      <protection locked="0"/>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readingOrder="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readingOrder="1"/>
    </xf>
    <xf numFmtId="164" fontId="2" fillId="0" borderId="10" xfId="0" applyNumberFormat="1" applyFont="1" applyFill="1" applyBorder="1" applyAlignment="1">
      <alignment horizontal="center" vertical="center" wrapText="1" readingOrder="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readingOrder="1"/>
    </xf>
    <xf numFmtId="164"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readingOrder="1"/>
    </xf>
    <xf numFmtId="49" fontId="2" fillId="0" borderId="10" xfId="0" applyNumberFormat="1" applyFont="1" applyFill="1" applyBorder="1" applyAlignment="1" applyProtection="1">
      <alignment horizontal="center" vertical="center" wrapText="1" readingOrder="1"/>
      <protection locked="0"/>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readingOrder="1"/>
    </xf>
    <xf numFmtId="0" fontId="3" fillId="0" borderId="10" xfId="0" applyFont="1" applyBorder="1" applyAlignment="1">
      <alignment horizontal="center" vertical="center" wrapText="1" readingOrder="1"/>
    </xf>
    <xf numFmtId="164" fontId="3" fillId="0" borderId="10" xfId="0" applyNumberFormat="1" applyFont="1" applyBorder="1" applyAlignment="1">
      <alignment horizontal="center" vertical="center" wrapText="1" readingOrder="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Font="1" applyBorder="1" applyAlignment="1">
      <alignment horizontal="left" vertical="center"/>
    </xf>
    <xf numFmtId="49" fontId="2" fillId="0" borderId="10" xfId="0" applyNumberFormat="1" applyFont="1" applyBorder="1" applyAlignment="1">
      <alignment horizontal="center" vertical="center"/>
    </xf>
    <xf numFmtId="0" fontId="3" fillId="0" borderId="10" xfId="0" applyFont="1" applyBorder="1" applyAlignment="1">
      <alignment horizontal="left"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readingOrder="1"/>
      <protection locked="0"/>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Border="1" applyAlignment="1">
      <alignment/>
    </xf>
    <xf numFmtId="0" fontId="2" fillId="0" borderId="10" xfId="0" applyFont="1" applyBorder="1" applyAlignment="1">
      <alignment horizontal="center" vertical="center" wrapText="1" readingOrder="1"/>
    </xf>
    <xf numFmtId="0" fontId="2" fillId="0" borderId="0" xfId="0" applyFont="1" applyBorder="1" applyAlignment="1">
      <alignment vertical="center" wrapText="1" readingOrder="1"/>
    </xf>
    <xf numFmtId="0" fontId="2" fillId="0" borderId="0" xfId="0" applyFont="1" applyBorder="1" applyAlignment="1">
      <alignment horizontal="left" vertical="center" wrapText="1" readingOrder="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5"/>
  <sheetViews>
    <sheetView tabSelected="1" view="pageBreakPreview" zoomScale="80" zoomScaleNormal="83" zoomScaleSheetLayoutView="80" zoomScalePageLayoutView="0" workbookViewId="0" topLeftCell="A1">
      <pane ySplit="8" topLeftCell="A156" activePane="bottomLeft" state="frozen"/>
      <selection pane="topLeft" activeCell="A1" sqref="A1"/>
      <selection pane="bottomLeft" activeCell="A157" sqref="A157"/>
    </sheetView>
  </sheetViews>
  <sheetFormatPr defaultColWidth="9.00390625" defaultRowHeight="12.75"/>
  <cols>
    <col min="1" max="1" width="54.8515625" style="1" customWidth="1"/>
    <col min="2" max="2" width="14.421875" style="1" customWidth="1"/>
    <col min="3" max="3" width="11.00390625" style="1" customWidth="1"/>
    <col min="4" max="4" width="12.140625" style="1" customWidth="1"/>
    <col min="5" max="5" width="18.8515625" style="1" customWidth="1"/>
    <col min="6" max="6" width="15.28125" style="1" customWidth="1"/>
    <col min="7" max="7" width="13.28125" style="1" customWidth="1"/>
    <col min="8" max="8" width="12.00390625" style="1" customWidth="1"/>
    <col min="9" max="9" width="16.8515625" style="1" customWidth="1"/>
    <col min="10" max="10" width="9.7109375" style="1" customWidth="1"/>
    <col min="11" max="11" width="9.28125" style="1" customWidth="1"/>
    <col min="12" max="12" width="30.57421875" style="1" customWidth="1"/>
    <col min="13" max="16384" width="9.00390625" style="1" customWidth="1"/>
  </cols>
  <sheetData>
    <row r="1" spans="1:12" ht="18" customHeight="1">
      <c r="A1" s="2"/>
      <c r="B1" s="2"/>
      <c r="C1" s="2"/>
      <c r="D1" s="2"/>
      <c r="E1" s="2"/>
      <c r="F1" s="2"/>
      <c r="G1" s="2"/>
      <c r="H1" s="2"/>
      <c r="I1" s="2"/>
      <c r="J1" s="59" t="s">
        <v>0</v>
      </c>
      <c r="K1" s="59"/>
      <c r="L1" s="59"/>
    </row>
    <row r="2" spans="1:12" ht="18" customHeight="1">
      <c r="A2" s="2"/>
      <c r="B2" s="2"/>
      <c r="C2" s="2"/>
      <c r="D2" s="2"/>
      <c r="E2" s="2"/>
      <c r="F2" s="2"/>
      <c r="G2" s="2"/>
      <c r="H2" s="2"/>
      <c r="I2" s="2"/>
      <c r="J2" s="60" t="s">
        <v>1</v>
      </c>
      <c r="K2" s="60"/>
      <c r="L2" s="60"/>
    </row>
    <row r="3" spans="1:12" ht="18" customHeight="1">
      <c r="A3" s="2"/>
      <c r="B3" s="2"/>
      <c r="C3" s="2"/>
      <c r="D3" s="2"/>
      <c r="E3" s="2"/>
      <c r="F3" s="2"/>
      <c r="G3" s="2"/>
      <c r="H3" s="2"/>
      <c r="I3" s="2"/>
      <c r="J3" s="60" t="s">
        <v>2</v>
      </c>
      <c r="K3" s="60"/>
      <c r="L3" s="60"/>
    </row>
    <row r="4" spans="1:12" ht="18.75" customHeight="1">
      <c r="A4" s="2"/>
      <c r="B4" s="2"/>
      <c r="C4" s="2"/>
      <c r="D4" s="2"/>
      <c r="E4" s="2"/>
      <c r="F4" s="2"/>
      <c r="G4" s="2"/>
      <c r="H4" s="2"/>
      <c r="I4" s="2"/>
      <c r="J4" s="60" t="s">
        <v>213</v>
      </c>
      <c r="K4" s="60"/>
      <c r="L4" s="60"/>
    </row>
    <row r="5" spans="1:12" ht="15.75" customHeight="1">
      <c r="A5" s="58" t="s">
        <v>3</v>
      </c>
      <c r="B5" s="58" t="s">
        <v>4</v>
      </c>
      <c r="C5" s="58" t="s">
        <v>5</v>
      </c>
      <c r="D5" s="58" t="s">
        <v>6</v>
      </c>
      <c r="E5" s="58" t="s">
        <v>7</v>
      </c>
      <c r="F5" s="58" t="s">
        <v>8</v>
      </c>
      <c r="G5" s="58"/>
      <c r="H5" s="58"/>
      <c r="I5" s="58"/>
      <c r="J5" s="58"/>
      <c r="K5" s="58"/>
      <c r="L5" s="58" t="s">
        <v>9</v>
      </c>
    </row>
    <row r="6" spans="1:12" ht="15.75" customHeight="1">
      <c r="A6" s="58"/>
      <c r="B6" s="58"/>
      <c r="C6" s="58"/>
      <c r="D6" s="58"/>
      <c r="E6" s="58"/>
      <c r="F6" s="58" t="s">
        <v>10</v>
      </c>
      <c r="G6" s="58" t="s">
        <v>11</v>
      </c>
      <c r="H6" s="58"/>
      <c r="I6" s="58"/>
      <c r="J6" s="58"/>
      <c r="K6" s="58"/>
      <c r="L6" s="58"/>
    </row>
    <row r="7" spans="1:12" ht="15.75" customHeight="1">
      <c r="A7" s="58"/>
      <c r="B7" s="58"/>
      <c r="C7" s="58"/>
      <c r="D7" s="58"/>
      <c r="E7" s="58"/>
      <c r="F7" s="58"/>
      <c r="G7" s="58" t="s">
        <v>12</v>
      </c>
      <c r="H7" s="58" t="s">
        <v>13</v>
      </c>
      <c r="I7" s="58"/>
      <c r="J7" s="58" t="s">
        <v>14</v>
      </c>
      <c r="K7" s="58" t="s">
        <v>15</v>
      </c>
      <c r="L7" s="58"/>
    </row>
    <row r="8" spans="1:12" ht="39" customHeight="1">
      <c r="A8" s="58"/>
      <c r="B8" s="58"/>
      <c r="C8" s="58"/>
      <c r="D8" s="58"/>
      <c r="E8" s="58"/>
      <c r="F8" s="58"/>
      <c r="G8" s="58"/>
      <c r="H8" s="7" t="s">
        <v>16</v>
      </c>
      <c r="I8" s="7" t="s">
        <v>17</v>
      </c>
      <c r="J8" s="58"/>
      <c r="K8" s="58"/>
      <c r="L8" s="58"/>
    </row>
    <row r="9" spans="1:12" ht="15.75">
      <c r="A9" s="8">
        <v>1</v>
      </c>
      <c r="B9" s="8">
        <v>2</v>
      </c>
      <c r="C9" s="8">
        <v>3</v>
      </c>
      <c r="D9" s="8">
        <v>4</v>
      </c>
      <c r="E9" s="9">
        <v>5</v>
      </c>
      <c r="F9" s="8">
        <v>6</v>
      </c>
      <c r="G9" s="8">
        <v>7</v>
      </c>
      <c r="H9" s="8">
        <v>8</v>
      </c>
      <c r="I9" s="8">
        <v>9</v>
      </c>
      <c r="J9" s="8">
        <v>10</v>
      </c>
      <c r="K9" s="8">
        <v>11</v>
      </c>
      <c r="L9" s="7">
        <v>12</v>
      </c>
    </row>
    <row r="10" spans="1:12" ht="52.5" customHeight="1">
      <c r="A10" s="10" t="s">
        <v>18</v>
      </c>
      <c r="B10" s="11" t="s">
        <v>19</v>
      </c>
      <c r="C10" s="12">
        <v>3210</v>
      </c>
      <c r="D10" s="12">
        <v>2018</v>
      </c>
      <c r="E10" s="12" t="s">
        <v>20</v>
      </c>
      <c r="F10" s="13">
        <f>SUM(G10:K10)</f>
        <v>605.794</v>
      </c>
      <c r="G10" s="14"/>
      <c r="H10" s="14"/>
      <c r="I10" s="15">
        <v>605.794</v>
      </c>
      <c r="J10" s="14"/>
      <c r="K10" s="14"/>
      <c r="L10" s="16" t="s">
        <v>21</v>
      </c>
    </row>
    <row r="11" spans="1:12" ht="51.75" customHeight="1">
      <c r="A11" s="10" t="s">
        <v>22</v>
      </c>
      <c r="B11" s="11" t="s">
        <v>19</v>
      </c>
      <c r="C11" s="12">
        <v>3210</v>
      </c>
      <c r="D11" s="12">
        <v>2018</v>
      </c>
      <c r="E11" s="12" t="s">
        <v>20</v>
      </c>
      <c r="F11" s="13">
        <f aca="true" t="shared" si="0" ref="F11:F30">SUM(G11:K11)</f>
        <v>666.656</v>
      </c>
      <c r="G11" s="14"/>
      <c r="H11" s="14"/>
      <c r="I11" s="15">
        <v>666.656</v>
      </c>
      <c r="J11" s="14"/>
      <c r="K11" s="14"/>
      <c r="L11" s="16" t="s">
        <v>21</v>
      </c>
    </row>
    <row r="12" spans="1:12" ht="63">
      <c r="A12" s="10" t="s">
        <v>196</v>
      </c>
      <c r="B12" s="11" t="s">
        <v>19</v>
      </c>
      <c r="C12" s="12">
        <v>3210</v>
      </c>
      <c r="D12" s="12">
        <v>2018</v>
      </c>
      <c r="E12" s="12" t="s">
        <v>20</v>
      </c>
      <c r="F12" s="13">
        <f t="shared" si="0"/>
        <v>565.47</v>
      </c>
      <c r="G12" s="14"/>
      <c r="H12" s="14"/>
      <c r="I12" s="15">
        <v>565.47</v>
      </c>
      <c r="J12" s="14"/>
      <c r="K12" s="14"/>
      <c r="L12" s="16" t="s">
        <v>21</v>
      </c>
    </row>
    <row r="13" spans="1:12" ht="67.5" customHeight="1">
      <c r="A13" s="17" t="s">
        <v>23</v>
      </c>
      <c r="B13" s="11" t="s">
        <v>19</v>
      </c>
      <c r="C13" s="12">
        <v>3210</v>
      </c>
      <c r="D13" s="12">
        <v>2018</v>
      </c>
      <c r="E13" s="12" t="s">
        <v>20</v>
      </c>
      <c r="F13" s="13">
        <f t="shared" si="0"/>
        <v>541.425</v>
      </c>
      <c r="G13" s="14"/>
      <c r="H13" s="14"/>
      <c r="I13" s="15">
        <v>541.425</v>
      </c>
      <c r="J13" s="14"/>
      <c r="K13" s="14"/>
      <c r="L13" s="16" t="s">
        <v>21</v>
      </c>
    </row>
    <row r="14" spans="1:12" ht="129" customHeight="1">
      <c r="A14" s="18" t="s">
        <v>24</v>
      </c>
      <c r="B14" s="11" t="s">
        <v>19</v>
      </c>
      <c r="C14" s="12">
        <v>3210</v>
      </c>
      <c r="D14" s="12">
        <v>2018</v>
      </c>
      <c r="E14" s="12" t="s">
        <v>20</v>
      </c>
      <c r="F14" s="13">
        <f t="shared" si="0"/>
        <v>28.318</v>
      </c>
      <c r="G14" s="14"/>
      <c r="H14" s="14"/>
      <c r="I14" s="19">
        <v>28.318</v>
      </c>
      <c r="J14" s="14"/>
      <c r="K14" s="14"/>
      <c r="L14" s="16" t="s">
        <v>21</v>
      </c>
    </row>
    <row r="15" spans="1:12" ht="50.25" customHeight="1">
      <c r="A15" s="10" t="s">
        <v>25</v>
      </c>
      <c r="B15" s="11" t="s">
        <v>19</v>
      </c>
      <c r="C15" s="12">
        <v>3210</v>
      </c>
      <c r="D15" s="12">
        <v>2018</v>
      </c>
      <c r="E15" s="12" t="s">
        <v>20</v>
      </c>
      <c r="F15" s="13">
        <f t="shared" si="0"/>
        <v>290</v>
      </c>
      <c r="G15" s="14"/>
      <c r="H15" s="14"/>
      <c r="I15" s="15">
        <v>290</v>
      </c>
      <c r="J15" s="14"/>
      <c r="K15" s="14"/>
      <c r="L15" s="16" t="s">
        <v>21</v>
      </c>
    </row>
    <row r="16" spans="1:12" ht="33.75" customHeight="1">
      <c r="A16" s="18" t="s">
        <v>26</v>
      </c>
      <c r="B16" s="11" t="s">
        <v>19</v>
      </c>
      <c r="C16" s="12">
        <v>2610</v>
      </c>
      <c r="D16" s="12">
        <v>2018</v>
      </c>
      <c r="E16" s="12" t="s">
        <v>20</v>
      </c>
      <c r="F16" s="13">
        <f t="shared" si="0"/>
        <v>49.892</v>
      </c>
      <c r="G16" s="14"/>
      <c r="H16" s="14"/>
      <c r="I16" s="15">
        <v>49.892</v>
      </c>
      <c r="J16" s="14"/>
      <c r="K16" s="14"/>
      <c r="L16" s="16" t="s">
        <v>27</v>
      </c>
    </row>
    <row r="17" spans="1:12" ht="48.75" customHeight="1">
      <c r="A17" s="10" t="s">
        <v>28</v>
      </c>
      <c r="B17" s="11" t="s">
        <v>19</v>
      </c>
      <c r="C17" s="12">
        <v>2610</v>
      </c>
      <c r="D17" s="12">
        <v>2018</v>
      </c>
      <c r="E17" s="12" t="s">
        <v>20</v>
      </c>
      <c r="F17" s="13">
        <f t="shared" si="0"/>
        <v>158.121</v>
      </c>
      <c r="G17" s="14"/>
      <c r="H17" s="14"/>
      <c r="I17" s="15">
        <v>158.121</v>
      </c>
      <c r="J17" s="14"/>
      <c r="K17" s="14"/>
      <c r="L17" s="16" t="s">
        <v>29</v>
      </c>
    </row>
    <row r="18" spans="1:12" ht="39" customHeight="1">
      <c r="A18" s="10" t="s">
        <v>135</v>
      </c>
      <c r="B18" s="11" t="s">
        <v>19</v>
      </c>
      <c r="C18" s="12">
        <v>2610</v>
      </c>
      <c r="D18" s="12">
        <v>2018</v>
      </c>
      <c r="E18" s="12" t="s">
        <v>20</v>
      </c>
      <c r="F18" s="13">
        <f t="shared" si="0"/>
        <v>13.8</v>
      </c>
      <c r="G18" s="14"/>
      <c r="H18" s="14"/>
      <c r="I18" s="15">
        <v>13.8</v>
      </c>
      <c r="J18" s="14"/>
      <c r="K18" s="14"/>
      <c r="L18" s="56" t="s">
        <v>30</v>
      </c>
    </row>
    <row r="19" spans="1:12" ht="33" customHeight="1">
      <c r="A19" s="10" t="s">
        <v>136</v>
      </c>
      <c r="B19" s="11" t="s">
        <v>19</v>
      </c>
      <c r="C19" s="12">
        <v>2610</v>
      </c>
      <c r="D19" s="12">
        <v>2018</v>
      </c>
      <c r="E19" s="12" t="s">
        <v>20</v>
      </c>
      <c r="F19" s="13">
        <f t="shared" si="0"/>
        <v>172.94</v>
      </c>
      <c r="G19" s="14"/>
      <c r="H19" s="14"/>
      <c r="I19" s="15">
        <v>172.94</v>
      </c>
      <c r="J19" s="14"/>
      <c r="K19" s="14"/>
      <c r="L19" s="56"/>
    </row>
    <row r="20" spans="1:12" ht="34.5" customHeight="1">
      <c r="A20" s="10" t="s">
        <v>137</v>
      </c>
      <c r="B20" s="11" t="s">
        <v>19</v>
      </c>
      <c r="C20" s="12">
        <v>2610</v>
      </c>
      <c r="D20" s="12">
        <v>2018</v>
      </c>
      <c r="E20" s="12" t="s">
        <v>20</v>
      </c>
      <c r="F20" s="13">
        <f t="shared" si="0"/>
        <v>68.885</v>
      </c>
      <c r="G20" s="14"/>
      <c r="H20" s="14"/>
      <c r="I20" s="15">
        <v>68.885</v>
      </c>
      <c r="J20" s="14"/>
      <c r="K20" s="14"/>
      <c r="L20" s="56"/>
    </row>
    <row r="21" spans="1:12" ht="35.25" customHeight="1">
      <c r="A21" s="10" t="s">
        <v>138</v>
      </c>
      <c r="B21" s="11" t="s">
        <v>19</v>
      </c>
      <c r="C21" s="12">
        <v>2610</v>
      </c>
      <c r="D21" s="12">
        <v>2018</v>
      </c>
      <c r="E21" s="12" t="s">
        <v>20</v>
      </c>
      <c r="F21" s="13">
        <f t="shared" si="0"/>
        <v>84.05</v>
      </c>
      <c r="G21" s="14"/>
      <c r="H21" s="14"/>
      <c r="I21" s="15">
        <v>84.05</v>
      </c>
      <c r="J21" s="14"/>
      <c r="K21" s="14"/>
      <c r="L21" s="56"/>
    </row>
    <row r="22" spans="1:12" ht="54.75" customHeight="1">
      <c r="A22" s="10" t="s">
        <v>139</v>
      </c>
      <c r="B22" s="11" t="s">
        <v>19</v>
      </c>
      <c r="C22" s="12">
        <v>2610</v>
      </c>
      <c r="D22" s="12">
        <v>2018</v>
      </c>
      <c r="E22" s="12" t="s">
        <v>20</v>
      </c>
      <c r="F22" s="13">
        <f t="shared" si="0"/>
        <v>85.165</v>
      </c>
      <c r="G22" s="14"/>
      <c r="H22" s="14"/>
      <c r="I22" s="15">
        <v>85.165</v>
      </c>
      <c r="J22" s="14"/>
      <c r="K22" s="14"/>
      <c r="L22" s="56"/>
    </row>
    <row r="23" spans="1:12" ht="48.75" customHeight="1">
      <c r="A23" s="10" t="s">
        <v>140</v>
      </c>
      <c r="B23" s="11" t="s">
        <v>19</v>
      </c>
      <c r="C23" s="12">
        <v>2610</v>
      </c>
      <c r="D23" s="12">
        <v>2018</v>
      </c>
      <c r="E23" s="12" t="s">
        <v>20</v>
      </c>
      <c r="F23" s="13">
        <f t="shared" si="0"/>
        <v>191.635</v>
      </c>
      <c r="G23" s="14"/>
      <c r="H23" s="14"/>
      <c r="I23" s="15">
        <v>191.635</v>
      </c>
      <c r="J23" s="14"/>
      <c r="K23" s="14"/>
      <c r="L23" s="56"/>
    </row>
    <row r="24" spans="1:12" ht="36" customHeight="1">
      <c r="A24" s="10" t="s">
        <v>141</v>
      </c>
      <c r="B24" s="11" t="s">
        <v>19</v>
      </c>
      <c r="C24" s="12">
        <v>2610</v>
      </c>
      <c r="D24" s="12">
        <v>2018</v>
      </c>
      <c r="E24" s="12" t="s">
        <v>20</v>
      </c>
      <c r="F24" s="13">
        <f t="shared" si="0"/>
        <v>35.295</v>
      </c>
      <c r="G24" s="14"/>
      <c r="H24" s="14"/>
      <c r="I24" s="15">
        <v>35.295</v>
      </c>
      <c r="J24" s="14"/>
      <c r="K24" s="14"/>
      <c r="L24" s="56"/>
    </row>
    <row r="25" spans="1:12" ht="55.5" customHeight="1">
      <c r="A25" s="10" t="s">
        <v>31</v>
      </c>
      <c r="B25" s="11" t="s">
        <v>19</v>
      </c>
      <c r="C25" s="12">
        <v>2610</v>
      </c>
      <c r="D25" s="12">
        <v>2018</v>
      </c>
      <c r="E25" s="12" t="s">
        <v>20</v>
      </c>
      <c r="F25" s="13">
        <f t="shared" si="0"/>
        <v>24.635</v>
      </c>
      <c r="G25" s="14"/>
      <c r="H25" s="14"/>
      <c r="I25" s="15">
        <v>24.635</v>
      </c>
      <c r="J25" s="14"/>
      <c r="K25" s="14"/>
      <c r="L25" s="20" t="s">
        <v>193</v>
      </c>
    </row>
    <row r="26" spans="1:12" ht="45" customHeight="1">
      <c r="A26" s="10" t="s">
        <v>32</v>
      </c>
      <c r="B26" s="11" t="s">
        <v>19</v>
      </c>
      <c r="C26" s="12">
        <v>2610</v>
      </c>
      <c r="D26" s="12">
        <v>2018</v>
      </c>
      <c r="E26" s="12" t="s">
        <v>20</v>
      </c>
      <c r="F26" s="13">
        <f t="shared" si="0"/>
        <v>30.78</v>
      </c>
      <c r="G26" s="14"/>
      <c r="H26" s="14"/>
      <c r="I26" s="15">
        <v>30.78</v>
      </c>
      <c r="J26" s="14"/>
      <c r="K26" s="14"/>
      <c r="L26" s="20" t="s">
        <v>194</v>
      </c>
    </row>
    <row r="27" spans="1:12" ht="51.75" customHeight="1">
      <c r="A27" s="10" t="s">
        <v>33</v>
      </c>
      <c r="B27" s="11" t="s">
        <v>19</v>
      </c>
      <c r="C27" s="12">
        <v>2610</v>
      </c>
      <c r="D27" s="12">
        <v>2018</v>
      </c>
      <c r="E27" s="12" t="s">
        <v>20</v>
      </c>
      <c r="F27" s="13">
        <f t="shared" si="0"/>
        <v>24.635</v>
      </c>
      <c r="G27" s="14"/>
      <c r="H27" s="14"/>
      <c r="I27" s="15">
        <v>24.635</v>
      </c>
      <c r="J27" s="14"/>
      <c r="K27" s="14"/>
      <c r="L27" s="20" t="s">
        <v>195</v>
      </c>
    </row>
    <row r="28" spans="1:12" ht="51.75" customHeight="1">
      <c r="A28" s="10" t="s">
        <v>34</v>
      </c>
      <c r="B28" s="11" t="s">
        <v>19</v>
      </c>
      <c r="C28" s="12">
        <v>2610</v>
      </c>
      <c r="D28" s="12">
        <v>2018</v>
      </c>
      <c r="E28" s="12" t="s">
        <v>20</v>
      </c>
      <c r="F28" s="13">
        <f t="shared" si="0"/>
        <v>12.318</v>
      </c>
      <c r="G28" s="14"/>
      <c r="H28" s="14"/>
      <c r="I28" s="15">
        <v>12.318</v>
      </c>
      <c r="J28" s="14"/>
      <c r="K28" s="14"/>
      <c r="L28" s="20" t="s">
        <v>193</v>
      </c>
    </row>
    <row r="29" spans="1:12" ht="35.25" customHeight="1">
      <c r="A29" s="10" t="s">
        <v>156</v>
      </c>
      <c r="B29" s="11" t="s">
        <v>19</v>
      </c>
      <c r="C29" s="12">
        <v>2610</v>
      </c>
      <c r="D29" s="12">
        <v>2018</v>
      </c>
      <c r="E29" s="12" t="s">
        <v>20</v>
      </c>
      <c r="F29" s="13">
        <f t="shared" si="0"/>
        <v>30</v>
      </c>
      <c r="G29" s="14"/>
      <c r="H29" s="14"/>
      <c r="I29" s="15">
        <v>30</v>
      </c>
      <c r="J29" s="14"/>
      <c r="K29" s="14"/>
      <c r="L29" s="16" t="s">
        <v>27</v>
      </c>
    </row>
    <row r="30" spans="1:12" ht="63" customHeight="1">
      <c r="A30" s="18" t="s">
        <v>188</v>
      </c>
      <c r="B30" s="11" t="s">
        <v>19</v>
      </c>
      <c r="C30" s="12">
        <v>2610</v>
      </c>
      <c r="D30" s="12">
        <v>2018</v>
      </c>
      <c r="E30" s="12" t="s">
        <v>20</v>
      </c>
      <c r="F30" s="13">
        <f t="shared" si="0"/>
        <v>45.154</v>
      </c>
      <c r="G30" s="14"/>
      <c r="H30" s="14"/>
      <c r="I30" s="15">
        <v>45.154</v>
      </c>
      <c r="J30" s="14"/>
      <c r="K30" s="14"/>
      <c r="L30" s="16" t="s">
        <v>165</v>
      </c>
    </row>
    <row r="31" spans="1:12" ht="78" customHeight="1">
      <c r="A31" s="18" t="s">
        <v>189</v>
      </c>
      <c r="B31" s="11" t="s">
        <v>19</v>
      </c>
      <c r="C31" s="12">
        <v>2610</v>
      </c>
      <c r="D31" s="12">
        <v>2018</v>
      </c>
      <c r="E31" s="12" t="s">
        <v>20</v>
      </c>
      <c r="F31" s="13">
        <f>SUM(G31:K31)</f>
        <v>47.675</v>
      </c>
      <c r="G31" s="14"/>
      <c r="H31" s="14"/>
      <c r="I31" s="15">
        <v>47.675</v>
      </c>
      <c r="J31" s="14"/>
      <c r="K31" s="14"/>
      <c r="L31" s="16" t="s">
        <v>165</v>
      </c>
    </row>
    <row r="32" spans="1:12" ht="40.5" customHeight="1">
      <c r="A32" s="10" t="s">
        <v>175</v>
      </c>
      <c r="B32" s="11" t="s">
        <v>19</v>
      </c>
      <c r="C32" s="12">
        <v>2610</v>
      </c>
      <c r="D32" s="12">
        <v>2018</v>
      </c>
      <c r="E32" s="12" t="s">
        <v>20</v>
      </c>
      <c r="F32" s="13">
        <f aca="true" t="shared" si="1" ref="F32:F45">SUM(G32:K32)</f>
        <v>9.436</v>
      </c>
      <c r="G32" s="14"/>
      <c r="H32" s="14"/>
      <c r="I32" s="15">
        <v>9.436</v>
      </c>
      <c r="J32" s="14"/>
      <c r="K32" s="14"/>
      <c r="L32" s="54" t="s">
        <v>27</v>
      </c>
    </row>
    <row r="33" spans="1:12" ht="39.75" customHeight="1">
      <c r="A33" s="10" t="s">
        <v>176</v>
      </c>
      <c r="B33" s="11" t="s">
        <v>19</v>
      </c>
      <c r="C33" s="12">
        <v>2610</v>
      </c>
      <c r="D33" s="12">
        <v>2018</v>
      </c>
      <c r="E33" s="12" t="s">
        <v>20</v>
      </c>
      <c r="F33" s="13">
        <f t="shared" si="1"/>
        <v>7.72</v>
      </c>
      <c r="G33" s="14"/>
      <c r="H33" s="14"/>
      <c r="I33" s="15">
        <v>7.72</v>
      </c>
      <c r="J33" s="14"/>
      <c r="K33" s="14"/>
      <c r="L33" s="54"/>
    </row>
    <row r="34" spans="1:12" ht="42" customHeight="1">
      <c r="A34" s="10" t="s">
        <v>177</v>
      </c>
      <c r="B34" s="11" t="s">
        <v>19</v>
      </c>
      <c r="C34" s="12">
        <v>2610</v>
      </c>
      <c r="D34" s="12">
        <v>2018</v>
      </c>
      <c r="E34" s="12" t="s">
        <v>20</v>
      </c>
      <c r="F34" s="13">
        <f t="shared" si="1"/>
        <v>6.25</v>
      </c>
      <c r="G34" s="14"/>
      <c r="H34" s="14"/>
      <c r="I34" s="15">
        <v>6.25</v>
      </c>
      <c r="J34" s="14"/>
      <c r="K34" s="14"/>
      <c r="L34" s="54"/>
    </row>
    <row r="35" spans="1:12" ht="39.75" customHeight="1">
      <c r="A35" s="10" t="s">
        <v>178</v>
      </c>
      <c r="B35" s="11" t="s">
        <v>19</v>
      </c>
      <c r="C35" s="12">
        <v>2610</v>
      </c>
      <c r="D35" s="12">
        <v>2018</v>
      </c>
      <c r="E35" s="12" t="s">
        <v>20</v>
      </c>
      <c r="F35" s="13">
        <f t="shared" si="1"/>
        <v>7.632</v>
      </c>
      <c r="G35" s="14"/>
      <c r="H35" s="14"/>
      <c r="I35" s="15">
        <v>7.632</v>
      </c>
      <c r="J35" s="14"/>
      <c r="K35" s="14"/>
      <c r="L35" s="54"/>
    </row>
    <row r="36" spans="1:12" ht="33" customHeight="1">
      <c r="A36" s="10" t="s">
        <v>179</v>
      </c>
      <c r="B36" s="11" t="s">
        <v>19</v>
      </c>
      <c r="C36" s="12">
        <v>2610</v>
      </c>
      <c r="D36" s="12">
        <v>2018</v>
      </c>
      <c r="E36" s="12" t="s">
        <v>20</v>
      </c>
      <c r="F36" s="13">
        <f t="shared" si="1"/>
        <v>9.073</v>
      </c>
      <c r="G36" s="14"/>
      <c r="H36" s="14"/>
      <c r="I36" s="15">
        <v>9.073</v>
      </c>
      <c r="J36" s="14"/>
      <c r="K36" s="14"/>
      <c r="L36" s="54"/>
    </row>
    <row r="37" spans="1:12" ht="37.5" customHeight="1">
      <c r="A37" s="10" t="s">
        <v>180</v>
      </c>
      <c r="B37" s="11" t="s">
        <v>19</v>
      </c>
      <c r="C37" s="12">
        <v>2610</v>
      </c>
      <c r="D37" s="12">
        <v>2018</v>
      </c>
      <c r="E37" s="12" t="s">
        <v>20</v>
      </c>
      <c r="F37" s="13">
        <f t="shared" si="1"/>
        <v>37.903</v>
      </c>
      <c r="G37" s="14"/>
      <c r="H37" s="14"/>
      <c r="I37" s="15">
        <v>37.903</v>
      </c>
      <c r="J37" s="14"/>
      <c r="K37" s="14"/>
      <c r="L37" s="54"/>
    </row>
    <row r="38" spans="1:12" ht="32.25" customHeight="1">
      <c r="A38" s="10" t="s">
        <v>201</v>
      </c>
      <c r="B38" s="11" t="s">
        <v>19</v>
      </c>
      <c r="C38" s="12">
        <v>2610</v>
      </c>
      <c r="D38" s="12">
        <v>2018</v>
      </c>
      <c r="E38" s="12" t="s">
        <v>20</v>
      </c>
      <c r="F38" s="13">
        <f t="shared" si="1"/>
        <v>37.903</v>
      </c>
      <c r="G38" s="14"/>
      <c r="H38" s="14"/>
      <c r="I38" s="15">
        <v>37.903</v>
      </c>
      <c r="J38" s="14"/>
      <c r="K38" s="14"/>
      <c r="L38" s="54"/>
    </row>
    <row r="39" spans="1:12" ht="37.5" customHeight="1">
      <c r="A39" s="10" t="s">
        <v>181</v>
      </c>
      <c r="B39" s="11" t="s">
        <v>19</v>
      </c>
      <c r="C39" s="12">
        <v>2610</v>
      </c>
      <c r="D39" s="12">
        <v>2018</v>
      </c>
      <c r="E39" s="12" t="s">
        <v>20</v>
      </c>
      <c r="F39" s="13">
        <f t="shared" si="1"/>
        <v>49.854</v>
      </c>
      <c r="G39" s="14"/>
      <c r="H39" s="14"/>
      <c r="I39" s="15">
        <v>49.854</v>
      </c>
      <c r="J39" s="14"/>
      <c r="K39" s="14"/>
      <c r="L39" s="54"/>
    </row>
    <row r="40" spans="1:12" ht="40.5" customHeight="1">
      <c r="A40" s="10" t="s">
        <v>182</v>
      </c>
      <c r="B40" s="11" t="s">
        <v>19</v>
      </c>
      <c r="C40" s="12">
        <v>2610</v>
      </c>
      <c r="D40" s="12">
        <v>2018</v>
      </c>
      <c r="E40" s="12" t="s">
        <v>20</v>
      </c>
      <c r="F40" s="13">
        <f t="shared" si="1"/>
        <v>49.859</v>
      </c>
      <c r="G40" s="14"/>
      <c r="H40" s="14"/>
      <c r="I40" s="15">
        <v>49.859</v>
      </c>
      <c r="J40" s="14"/>
      <c r="K40" s="14"/>
      <c r="L40" s="54"/>
    </row>
    <row r="41" spans="1:12" ht="36" customHeight="1">
      <c r="A41" s="10" t="s">
        <v>183</v>
      </c>
      <c r="B41" s="11" t="s">
        <v>19</v>
      </c>
      <c r="C41" s="12">
        <v>2610</v>
      </c>
      <c r="D41" s="12">
        <v>2018</v>
      </c>
      <c r="E41" s="12" t="s">
        <v>20</v>
      </c>
      <c r="F41" s="13">
        <f t="shared" si="1"/>
        <v>1.583</v>
      </c>
      <c r="G41" s="14"/>
      <c r="H41" s="14"/>
      <c r="I41" s="15">
        <v>1.583</v>
      </c>
      <c r="J41" s="14"/>
      <c r="K41" s="14"/>
      <c r="L41" s="54"/>
    </row>
    <row r="42" spans="1:12" ht="35.25" customHeight="1">
      <c r="A42" s="21" t="s">
        <v>184</v>
      </c>
      <c r="B42" s="11" t="s">
        <v>19</v>
      </c>
      <c r="C42" s="12">
        <v>2610</v>
      </c>
      <c r="D42" s="12">
        <v>2018</v>
      </c>
      <c r="E42" s="12" t="s">
        <v>20</v>
      </c>
      <c r="F42" s="13">
        <f t="shared" si="1"/>
        <v>1.666</v>
      </c>
      <c r="G42" s="14"/>
      <c r="H42" s="14"/>
      <c r="I42" s="15">
        <v>1.666</v>
      </c>
      <c r="J42" s="14"/>
      <c r="K42" s="14"/>
      <c r="L42" s="54"/>
    </row>
    <row r="43" spans="1:12" ht="33" customHeight="1">
      <c r="A43" s="10" t="s">
        <v>185</v>
      </c>
      <c r="B43" s="11" t="s">
        <v>19</v>
      </c>
      <c r="C43" s="12">
        <v>2610</v>
      </c>
      <c r="D43" s="12">
        <v>2018</v>
      </c>
      <c r="E43" s="12" t="s">
        <v>20</v>
      </c>
      <c r="F43" s="13">
        <f t="shared" si="1"/>
        <v>25.116</v>
      </c>
      <c r="G43" s="14"/>
      <c r="H43" s="14"/>
      <c r="I43" s="15">
        <v>25.116</v>
      </c>
      <c r="J43" s="14"/>
      <c r="K43" s="14"/>
      <c r="L43" s="54"/>
    </row>
    <row r="44" spans="1:12" ht="33" customHeight="1">
      <c r="A44" s="10" t="s">
        <v>186</v>
      </c>
      <c r="B44" s="11" t="s">
        <v>19</v>
      </c>
      <c r="C44" s="12">
        <v>2610</v>
      </c>
      <c r="D44" s="12">
        <v>2018</v>
      </c>
      <c r="E44" s="12" t="s">
        <v>20</v>
      </c>
      <c r="F44" s="13">
        <f t="shared" si="1"/>
        <v>23.577</v>
      </c>
      <c r="G44" s="14"/>
      <c r="H44" s="14"/>
      <c r="I44" s="15">
        <v>23.577</v>
      </c>
      <c r="J44" s="14"/>
      <c r="K44" s="14"/>
      <c r="L44" s="54"/>
    </row>
    <row r="45" spans="1:12" ht="38.25" customHeight="1">
      <c r="A45" s="10" t="s">
        <v>187</v>
      </c>
      <c r="B45" s="11" t="s">
        <v>19</v>
      </c>
      <c r="C45" s="12">
        <v>2610</v>
      </c>
      <c r="D45" s="12">
        <v>2018</v>
      </c>
      <c r="E45" s="12" t="s">
        <v>20</v>
      </c>
      <c r="F45" s="13">
        <f t="shared" si="1"/>
        <v>19.367</v>
      </c>
      <c r="G45" s="14"/>
      <c r="H45" s="14"/>
      <c r="I45" s="15">
        <v>19.367</v>
      </c>
      <c r="J45" s="14"/>
      <c r="K45" s="14"/>
      <c r="L45" s="54"/>
    </row>
    <row r="46" spans="1:12" ht="38.25" customHeight="1">
      <c r="A46" s="10" t="s">
        <v>202</v>
      </c>
      <c r="B46" s="11" t="s">
        <v>19</v>
      </c>
      <c r="C46" s="12">
        <v>2610</v>
      </c>
      <c r="D46" s="12">
        <v>2018</v>
      </c>
      <c r="E46" s="12" t="s">
        <v>20</v>
      </c>
      <c r="F46" s="13">
        <f>SUM(G46:K46)</f>
        <v>49.871</v>
      </c>
      <c r="G46" s="14"/>
      <c r="H46" s="14"/>
      <c r="I46" s="15">
        <v>49.871</v>
      </c>
      <c r="J46" s="14"/>
      <c r="K46" s="14"/>
      <c r="L46" s="54"/>
    </row>
    <row r="47" spans="1:12" ht="15.75">
      <c r="A47" s="22" t="s">
        <v>35</v>
      </c>
      <c r="B47" s="23"/>
      <c r="C47" s="24"/>
      <c r="D47" s="25"/>
      <c r="E47" s="25"/>
      <c r="F47" s="26">
        <f aca="true" t="shared" si="2" ref="F47:K47">SUM(F10:F46)</f>
        <v>4109.453000000001</v>
      </c>
      <c r="G47" s="26">
        <f t="shared" si="2"/>
        <v>0</v>
      </c>
      <c r="H47" s="26">
        <f t="shared" si="2"/>
        <v>0</v>
      </c>
      <c r="I47" s="26">
        <f t="shared" si="2"/>
        <v>4109.453000000001</v>
      </c>
      <c r="J47" s="26">
        <f t="shared" si="2"/>
        <v>0</v>
      </c>
      <c r="K47" s="26">
        <f t="shared" si="2"/>
        <v>0</v>
      </c>
      <c r="L47" s="25"/>
    </row>
    <row r="48" spans="1:12" ht="50.25" customHeight="1">
      <c r="A48" s="10" t="s">
        <v>36</v>
      </c>
      <c r="B48" s="11" t="s">
        <v>37</v>
      </c>
      <c r="C48" s="12">
        <v>2610</v>
      </c>
      <c r="D48" s="12">
        <v>2018</v>
      </c>
      <c r="E48" s="12" t="s">
        <v>20</v>
      </c>
      <c r="F48" s="13">
        <f>SUM(G48:K48)</f>
        <v>130</v>
      </c>
      <c r="G48" s="14"/>
      <c r="H48" s="14"/>
      <c r="I48" s="15">
        <v>130</v>
      </c>
      <c r="J48" s="14"/>
      <c r="K48" s="14"/>
      <c r="L48" s="16" t="s">
        <v>38</v>
      </c>
    </row>
    <row r="49" spans="1:12" ht="36" customHeight="1">
      <c r="A49" s="10" t="s">
        <v>39</v>
      </c>
      <c r="B49" s="11" t="s">
        <v>37</v>
      </c>
      <c r="C49" s="12">
        <v>2610</v>
      </c>
      <c r="D49" s="12">
        <v>2018</v>
      </c>
      <c r="E49" s="12" t="s">
        <v>20</v>
      </c>
      <c r="F49" s="13">
        <f>SUM(G49:K49)</f>
        <v>717</v>
      </c>
      <c r="G49" s="14"/>
      <c r="H49" s="14"/>
      <c r="I49" s="15">
        <v>717</v>
      </c>
      <c r="J49" s="14"/>
      <c r="K49" s="14"/>
      <c r="L49" s="54" t="s">
        <v>40</v>
      </c>
    </row>
    <row r="50" spans="1:12" ht="34.5" customHeight="1">
      <c r="A50" s="27" t="s">
        <v>41</v>
      </c>
      <c r="B50" s="11" t="s">
        <v>37</v>
      </c>
      <c r="C50" s="12">
        <v>2610</v>
      </c>
      <c r="D50" s="12">
        <v>2018</v>
      </c>
      <c r="E50" s="12" t="s">
        <v>20</v>
      </c>
      <c r="F50" s="13">
        <f>SUM(G50:K50)</f>
        <v>3.995</v>
      </c>
      <c r="G50" s="14"/>
      <c r="H50" s="14"/>
      <c r="I50" s="15">
        <v>3.995</v>
      </c>
      <c r="J50" s="14"/>
      <c r="K50" s="14"/>
      <c r="L50" s="54"/>
    </row>
    <row r="51" spans="1:12" ht="33.75" customHeight="1">
      <c r="A51" s="18" t="s">
        <v>44</v>
      </c>
      <c r="B51" s="11" t="s">
        <v>37</v>
      </c>
      <c r="C51" s="12">
        <v>2610</v>
      </c>
      <c r="D51" s="12">
        <v>2018</v>
      </c>
      <c r="E51" s="12" t="s">
        <v>20</v>
      </c>
      <c r="F51" s="13">
        <f>SUM(I51)</f>
        <v>102.514</v>
      </c>
      <c r="G51" s="14"/>
      <c r="H51" s="14"/>
      <c r="I51" s="15">
        <v>102.514</v>
      </c>
      <c r="J51" s="14"/>
      <c r="K51" s="14"/>
      <c r="L51" s="54"/>
    </row>
    <row r="52" spans="1:12" ht="52.5" customHeight="1">
      <c r="A52" s="18" t="s">
        <v>45</v>
      </c>
      <c r="B52" s="11" t="s">
        <v>37</v>
      </c>
      <c r="C52" s="12">
        <v>2610</v>
      </c>
      <c r="D52" s="12">
        <v>2018</v>
      </c>
      <c r="E52" s="12" t="s">
        <v>20</v>
      </c>
      <c r="F52" s="13">
        <f>SUM(I52)</f>
        <v>6</v>
      </c>
      <c r="G52" s="14"/>
      <c r="H52" s="14"/>
      <c r="I52" s="15">
        <v>6</v>
      </c>
      <c r="J52" s="14"/>
      <c r="K52" s="14"/>
      <c r="L52" s="54"/>
    </row>
    <row r="53" spans="1:12" ht="66.75" customHeight="1">
      <c r="A53" s="18" t="s">
        <v>145</v>
      </c>
      <c r="B53" s="11" t="s">
        <v>37</v>
      </c>
      <c r="C53" s="12">
        <v>2610</v>
      </c>
      <c r="D53" s="12">
        <v>2018</v>
      </c>
      <c r="E53" s="12" t="s">
        <v>20</v>
      </c>
      <c r="F53" s="13">
        <f>SUM(G53:K53)</f>
        <v>142.444</v>
      </c>
      <c r="G53" s="14"/>
      <c r="H53" s="14"/>
      <c r="I53" s="15">
        <v>142.444</v>
      </c>
      <c r="J53" s="14"/>
      <c r="K53" s="14"/>
      <c r="L53" s="16" t="s">
        <v>146</v>
      </c>
    </row>
    <row r="54" spans="1:12" ht="37.5" customHeight="1">
      <c r="A54" s="18" t="s">
        <v>149</v>
      </c>
      <c r="B54" s="11" t="s">
        <v>37</v>
      </c>
      <c r="C54" s="12">
        <v>2610</v>
      </c>
      <c r="D54" s="12">
        <v>2018</v>
      </c>
      <c r="E54" s="12" t="s">
        <v>164</v>
      </c>
      <c r="F54" s="13">
        <f>SUM(G54:K54)</f>
        <v>51.892</v>
      </c>
      <c r="G54" s="14"/>
      <c r="H54" s="14"/>
      <c r="I54" s="15">
        <v>51.892</v>
      </c>
      <c r="J54" s="14"/>
      <c r="K54" s="14"/>
      <c r="L54" s="16" t="s">
        <v>147</v>
      </c>
    </row>
    <row r="55" spans="1:12" ht="33" customHeight="1">
      <c r="A55" s="18" t="s">
        <v>150</v>
      </c>
      <c r="B55" s="11" t="s">
        <v>37</v>
      </c>
      <c r="C55" s="12">
        <v>2610</v>
      </c>
      <c r="D55" s="12">
        <v>2018</v>
      </c>
      <c r="E55" s="12" t="s">
        <v>164</v>
      </c>
      <c r="F55" s="13">
        <f>SUM(G55:K55)</f>
        <v>41.53</v>
      </c>
      <c r="G55" s="14"/>
      <c r="H55" s="14"/>
      <c r="I55" s="15">
        <v>41.53</v>
      </c>
      <c r="J55" s="14"/>
      <c r="K55" s="14"/>
      <c r="L55" s="16" t="s">
        <v>148</v>
      </c>
    </row>
    <row r="56" spans="1:12" ht="65.25" customHeight="1">
      <c r="A56" s="18" t="s">
        <v>43</v>
      </c>
      <c r="B56" s="11" t="s">
        <v>37</v>
      </c>
      <c r="C56" s="12">
        <v>3210</v>
      </c>
      <c r="D56" s="12">
        <v>2018</v>
      </c>
      <c r="E56" s="12" t="s">
        <v>20</v>
      </c>
      <c r="F56" s="13">
        <f>SUM(I56)</f>
        <v>127.67</v>
      </c>
      <c r="G56" s="14"/>
      <c r="H56" s="14"/>
      <c r="I56" s="15">
        <v>127.67</v>
      </c>
      <c r="J56" s="14"/>
      <c r="K56" s="14"/>
      <c r="L56" s="16" t="s">
        <v>42</v>
      </c>
    </row>
    <row r="57" spans="1:12" ht="45" customHeight="1">
      <c r="A57" s="18" t="s">
        <v>143</v>
      </c>
      <c r="B57" s="11" t="s">
        <v>37</v>
      </c>
      <c r="C57" s="12">
        <v>3210</v>
      </c>
      <c r="D57" s="12">
        <v>2018</v>
      </c>
      <c r="E57" s="12" t="s">
        <v>20</v>
      </c>
      <c r="F57" s="13">
        <f>SUM(I57)</f>
        <v>23.895</v>
      </c>
      <c r="G57" s="14"/>
      <c r="H57" s="14"/>
      <c r="I57" s="15">
        <v>23.895</v>
      </c>
      <c r="J57" s="14"/>
      <c r="K57" s="14"/>
      <c r="L57" s="16" t="s">
        <v>144</v>
      </c>
    </row>
    <row r="58" spans="1:12" ht="15.75">
      <c r="A58" s="22" t="s">
        <v>46</v>
      </c>
      <c r="B58" s="23"/>
      <c r="C58" s="24"/>
      <c r="D58" s="25"/>
      <c r="E58" s="25"/>
      <c r="F58" s="26">
        <f aca="true" t="shared" si="3" ref="F58:K58">SUM(F48:F57)</f>
        <v>1346.94</v>
      </c>
      <c r="G58" s="26">
        <f t="shared" si="3"/>
        <v>0</v>
      </c>
      <c r="H58" s="26">
        <f t="shared" si="3"/>
        <v>0</v>
      </c>
      <c r="I58" s="26">
        <f t="shared" si="3"/>
        <v>1346.94</v>
      </c>
      <c r="J58" s="26">
        <f t="shared" si="3"/>
        <v>0</v>
      </c>
      <c r="K58" s="26">
        <f t="shared" si="3"/>
        <v>0</v>
      </c>
      <c r="L58" s="25"/>
    </row>
    <row r="59" spans="1:12" ht="63">
      <c r="A59" s="18" t="s">
        <v>207</v>
      </c>
      <c r="B59" s="11" t="s">
        <v>205</v>
      </c>
      <c r="C59" s="12">
        <v>3210</v>
      </c>
      <c r="D59" s="12">
        <v>2018</v>
      </c>
      <c r="E59" s="28" t="s">
        <v>49</v>
      </c>
      <c r="F59" s="13">
        <f>SUM(I59)</f>
        <v>12.961</v>
      </c>
      <c r="G59" s="14"/>
      <c r="H59" s="14"/>
      <c r="I59" s="15">
        <v>12.961</v>
      </c>
      <c r="J59" s="14"/>
      <c r="K59" s="14"/>
      <c r="L59" s="54" t="s">
        <v>209</v>
      </c>
    </row>
    <row r="60" spans="1:12" ht="47.25">
      <c r="A60" s="18" t="s">
        <v>208</v>
      </c>
      <c r="B60" s="11" t="s">
        <v>205</v>
      </c>
      <c r="C60" s="12">
        <v>3210</v>
      </c>
      <c r="D60" s="12">
        <v>2018</v>
      </c>
      <c r="E60" s="28" t="s">
        <v>49</v>
      </c>
      <c r="F60" s="13">
        <f>SUM(I60)</f>
        <v>283.148</v>
      </c>
      <c r="G60" s="14"/>
      <c r="H60" s="14"/>
      <c r="I60" s="15">
        <v>283.148</v>
      </c>
      <c r="J60" s="14"/>
      <c r="K60" s="14"/>
      <c r="L60" s="54"/>
    </row>
    <row r="61" spans="1:12" ht="15.75">
      <c r="A61" s="22" t="s">
        <v>206</v>
      </c>
      <c r="B61" s="23"/>
      <c r="C61" s="24"/>
      <c r="D61" s="25"/>
      <c r="E61" s="25"/>
      <c r="F61" s="26">
        <f aca="true" t="shared" si="4" ref="F61:K61">SUM(F59:F60)</f>
        <v>296.10900000000004</v>
      </c>
      <c r="G61" s="26">
        <f t="shared" si="4"/>
        <v>0</v>
      </c>
      <c r="H61" s="26">
        <f t="shared" si="4"/>
        <v>0</v>
      </c>
      <c r="I61" s="26">
        <f t="shared" si="4"/>
        <v>296.10900000000004</v>
      </c>
      <c r="J61" s="26">
        <f t="shared" si="4"/>
        <v>0</v>
      </c>
      <c r="K61" s="26">
        <f t="shared" si="4"/>
        <v>0</v>
      </c>
      <c r="L61" s="25"/>
    </row>
    <row r="62" spans="1:12" ht="50.25" customHeight="1">
      <c r="A62" s="29" t="s">
        <v>47</v>
      </c>
      <c r="B62" s="30" t="s">
        <v>48</v>
      </c>
      <c r="C62" s="28">
        <v>2240</v>
      </c>
      <c r="D62" s="12">
        <v>2018</v>
      </c>
      <c r="E62" s="28" t="s">
        <v>49</v>
      </c>
      <c r="F62" s="31">
        <f>SUM(G62:K62)</f>
        <v>199</v>
      </c>
      <c r="G62" s="32"/>
      <c r="H62" s="32"/>
      <c r="I62" s="31">
        <v>199</v>
      </c>
      <c r="J62" s="32"/>
      <c r="K62" s="32"/>
      <c r="L62" s="33" t="s">
        <v>50</v>
      </c>
    </row>
    <row r="63" spans="1:12" ht="17.25" customHeight="1">
      <c r="A63" s="10" t="s">
        <v>51</v>
      </c>
      <c r="B63" s="34"/>
      <c r="C63" s="7"/>
      <c r="D63" s="7"/>
      <c r="E63" s="7"/>
      <c r="F63" s="31">
        <f aca="true" t="shared" si="5" ref="F63:K63">SUM(F62)</f>
        <v>199</v>
      </c>
      <c r="G63" s="31">
        <f t="shared" si="5"/>
        <v>0</v>
      </c>
      <c r="H63" s="31">
        <f t="shared" si="5"/>
        <v>0</v>
      </c>
      <c r="I63" s="31">
        <f t="shared" si="5"/>
        <v>199</v>
      </c>
      <c r="J63" s="31">
        <f t="shared" si="5"/>
        <v>0</v>
      </c>
      <c r="K63" s="31">
        <f t="shared" si="5"/>
        <v>0</v>
      </c>
      <c r="L63" s="7"/>
    </row>
    <row r="64" spans="1:12" ht="33" customHeight="1">
      <c r="A64" s="10" t="s">
        <v>52</v>
      </c>
      <c r="B64" s="30" t="s">
        <v>48</v>
      </c>
      <c r="C64" s="7">
        <v>2610</v>
      </c>
      <c r="D64" s="12">
        <v>2018</v>
      </c>
      <c r="E64" s="7" t="s">
        <v>49</v>
      </c>
      <c r="F64" s="31">
        <f aca="true" t="shared" si="6" ref="F64:F124">SUM(G64:K64)</f>
        <v>173</v>
      </c>
      <c r="G64" s="35"/>
      <c r="H64" s="35"/>
      <c r="I64" s="36">
        <v>173</v>
      </c>
      <c r="J64" s="35"/>
      <c r="K64" s="35"/>
      <c r="L64" s="56" t="s">
        <v>53</v>
      </c>
    </row>
    <row r="65" spans="1:12" ht="34.5" customHeight="1">
      <c r="A65" s="10" t="s">
        <v>54</v>
      </c>
      <c r="B65" s="30" t="s">
        <v>48</v>
      </c>
      <c r="C65" s="7">
        <v>2610</v>
      </c>
      <c r="D65" s="12">
        <v>2018</v>
      </c>
      <c r="E65" s="7" t="s">
        <v>49</v>
      </c>
      <c r="F65" s="31">
        <f t="shared" si="6"/>
        <v>9</v>
      </c>
      <c r="G65" s="35"/>
      <c r="H65" s="35"/>
      <c r="I65" s="36">
        <v>9</v>
      </c>
      <c r="J65" s="35"/>
      <c r="K65" s="35"/>
      <c r="L65" s="56"/>
    </row>
    <row r="66" spans="1:12" ht="29.25" customHeight="1">
      <c r="A66" s="10" t="s">
        <v>55</v>
      </c>
      <c r="B66" s="30" t="s">
        <v>48</v>
      </c>
      <c r="C66" s="7">
        <v>2610</v>
      </c>
      <c r="D66" s="12">
        <v>2018</v>
      </c>
      <c r="E66" s="7" t="s">
        <v>49</v>
      </c>
      <c r="F66" s="31">
        <f t="shared" si="6"/>
        <v>12.8</v>
      </c>
      <c r="G66" s="35"/>
      <c r="H66" s="35"/>
      <c r="I66" s="36">
        <v>12.8</v>
      </c>
      <c r="J66" s="35"/>
      <c r="K66" s="35"/>
      <c r="L66" s="56"/>
    </row>
    <row r="67" spans="1:12" ht="30.75" customHeight="1">
      <c r="A67" s="10" t="s">
        <v>142</v>
      </c>
      <c r="B67" s="30" t="s">
        <v>48</v>
      </c>
      <c r="C67" s="7">
        <v>2610</v>
      </c>
      <c r="D67" s="12">
        <v>2018</v>
      </c>
      <c r="E67" s="7" t="s">
        <v>49</v>
      </c>
      <c r="F67" s="31">
        <f>SUM(G67:K67)</f>
        <v>13.2</v>
      </c>
      <c r="G67" s="35"/>
      <c r="H67" s="35"/>
      <c r="I67" s="36">
        <v>13.2</v>
      </c>
      <c r="J67" s="35"/>
      <c r="K67" s="35"/>
      <c r="L67" s="56"/>
    </row>
    <row r="68" spans="1:12" ht="47.25" customHeight="1">
      <c r="A68" s="10" t="s">
        <v>56</v>
      </c>
      <c r="B68" s="30" t="s">
        <v>48</v>
      </c>
      <c r="C68" s="7">
        <v>2610</v>
      </c>
      <c r="D68" s="12">
        <v>2018</v>
      </c>
      <c r="E68" s="7" t="s">
        <v>49</v>
      </c>
      <c r="F68" s="31">
        <f t="shared" si="6"/>
        <v>252</v>
      </c>
      <c r="G68" s="35"/>
      <c r="H68" s="35"/>
      <c r="I68" s="36">
        <v>252</v>
      </c>
      <c r="J68" s="35"/>
      <c r="K68" s="35"/>
      <c r="L68" s="56"/>
    </row>
    <row r="69" spans="1:12" ht="31.5" customHeight="1">
      <c r="A69" s="10" t="s">
        <v>57</v>
      </c>
      <c r="B69" s="30" t="s">
        <v>48</v>
      </c>
      <c r="C69" s="7">
        <v>2610</v>
      </c>
      <c r="D69" s="12">
        <v>2018</v>
      </c>
      <c r="E69" s="7" t="s">
        <v>49</v>
      </c>
      <c r="F69" s="31">
        <f t="shared" si="6"/>
        <v>81</v>
      </c>
      <c r="G69" s="35"/>
      <c r="H69" s="35"/>
      <c r="I69" s="36">
        <v>81</v>
      </c>
      <c r="J69" s="35"/>
      <c r="K69" s="35"/>
      <c r="L69" s="56"/>
    </row>
    <row r="70" spans="1:12" ht="36" customHeight="1">
      <c r="A70" s="10" t="s">
        <v>58</v>
      </c>
      <c r="B70" s="30" t="s">
        <v>48</v>
      </c>
      <c r="C70" s="7">
        <v>2610</v>
      </c>
      <c r="D70" s="12">
        <v>2018</v>
      </c>
      <c r="E70" s="7" t="s">
        <v>49</v>
      </c>
      <c r="F70" s="31">
        <f t="shared" si="6"/>
        <v>49.23</v>
      </c>
      <c r="G70" s="35"/>
      <c r="H70" s="35"/>
      <c r="I70" s="36">
        <v>49.23</v>
      </c>
      <c r="J70" s="35"/>
      <c r="K70" s="35"/>
      <c r="L70" s="56"/>
    </row>
    <row r="71" spans="1:12" ht="33" customHeight="1">
      <c r="A71" s="10" t="s">
        <v>59</v>
      </c>
      <c r="B71" s="30" t="s">
        <v>48</v>
      </c>
      <c r="C71" s="7">
        <v>2610</v>
      </c>
      <c r="D71" s="12">
        <v>2018</v>
      </c>
      <c r="E71" s="7" t="s">
        <v>49</v>
      </c>
      <c r="F71" s="31">
        <f t="shared" si="6"/>
        <v>280</v>
      </c>
      <c r="G71" s="35"/>
      <c r="H71" s="35"/>
      <c r="I71" s="36">
        <v>280</v>
      </c>
      <c r="J71" s="35"/>
      <c r="K71" s="35"/>
      <c r="L71" s="56"/>
    </row>
    <row r="72" spans="1:12" ht="33" customHeight="1">
      <c r="A72" s="10" t="s">
        <v>60</v>
      </c>
      <c r="B72" s="30" t="s">
        <v>48</v>
      </c>
      <c r="C72" s="7">
        <v>2610</v>
      </c>
      <c r="D72" s="12">
        <v>2018</v>
      </c>
      <c r="E72" s="7" t="s">
        <v>49</v>
      </c>
      <c r="F72" s="31">
        <f t="shared" si="6"/>
        <v>15.52</v>
      </c>
      <c r="G72" s="35"/>
      <c r="H72" s="35"/>
      <c r="I72" s="36">
        <v>15.52</v>
      </c>
      <c r="J72" s="35"/>
      <c r="K72" s="35"/>
      <c r="L72" s="56"/>
    </row>
    <row r="73" spans="1:12" ht="35.25" customHeight="1">
      <c r="A73" s="10" t="s">
        <v>61</v>
      </c>
      <c r="B73" s="30" t="s">
        <v>48</v>
      </c>
      <c r="C73" s="7">
        <v>2610</v>
      </c>
      <c r="D73" s="12">
        <v>2018</v>
      </c>
      <c r="E73" s="7" t="s">
        <v>49</v>
      </c>
      <c r="F73" s="31">
        <f t="shared" si="6"/>
        <v>15</v>
      </c>
      <c r="G73" s="35"/>
      <c r="H73" s="35"/>
      <c r="I73" s="36">
        <v>15</v>
      </c>
      <c r="J73" s="35"/>
      <c r="K73" s="35"/>
      <c r="L73" s="56" t="s">
        <v>50</v>
      </c>
    </row>
    <row r="74" spans="1:12" ht="33.75" customHeight="1">
      <c r="A74" s="10" t="s">
        <v>62</v>
      </c>
      <c r="B74" s="30" t="s">
        <v>48</v>
      </c>
      <c r="C74" s="7">
        <v>2610</v>
      </c>
      <c r="D74" s="12">
        <v>2018</v>
      </c>
      <c r="E74" s="7" t="s">
        <v>49</v>
      </c>
      <c r="F74" s="31">
        <f t="shared" si="6"/>
        <v>3</v>
      </c>
      <c r="G74" s="35"/>
      <c r="H74" s="35"/>
      <c r="I74" s="36">
        <v>3</v>
      </c>
      <c r="J74" s="35"/>
      <c r="K74" s="35"/>
      <c r="L74" s="56"/>
    </row>
    <row r="75" spans="1:12" ht="33.75" customHeight="1">
      <c r="A75" s="10" t="s">
        <v>63</v>
      </c>
      <c r="B75" s="30" t="s">
        <v>48</v>
      </c>
      <c r="C75" s="7">
        <v>2610</v>
      </c>
      <c r="D75" s="12">
        <v>2018</v>
      </c>
      <c r="E75" s="7" t="s">
        <v>49</v>
      </c>
      <c r="F75" s="31">
        <f t="shared" si="6"/>
        <v>17.187</v>
      </c>
      <c r="G75" s="35"/>
      <c r="H75" s="35"/>
      <c r="I75" s="36">
        <v>17.187</v>
      </c>
      <c r="J75" s="35"/>
      <c r="K75" s="35"/>
      <c r="L75" s="56"/>
    </row>
    <row r="76" spans="1:12" ht="33.75" customHeight="1">
      <c r="A76" s="10" t="s">
        <v>64</v>
      </c>
      <c r="B76" s="30" t="s">
        <v>48</v>
      </c>
      <c r="C76" s="7">
        <v>2610</v>
      </c>
      <c r="D76" s="12">
        <v>2018</v>
      </c>
      <c r="E76" s="7" t="s">
        <v>49</v>
      </c>
      <c r="F76" s="31">
        <f t="shared" si="6"/>
        <v>52</v>
      </c>
      <c r="G76" s="35"/>
      <c r="H76" s="35"/>
      <c r="I76" s="36">
        <v>52</v>
      </c>
      <c r="J76" s="35"/>
      <c r="K76" s="35"/>
      <c r="L76" s="56"/>
    </row>
    <row r="77" spans="1:12" ht="45" customHeight="1">
      <c r="A77" s="10" t="s">
        <v>65</v>
      </c>
      <c r="B77" s="30" t="s">
        <v>48</v>
      </c>
      <c r="C77" s="7">
        <v>2610</v>
      </c>
      <c r="D77" s="12">
        <v>2018</v>
      </c>
      <c r="E77" s="7" t="s">
        <v>49</v>
      </c>
      <c r="F77" s="31">
        <f t="shared" si="6"/>
        <v>49.98</v>
      </c>
      <c r="G77" s="35"/>
      <c r="H77" s="35"/>
      <c r="I77" s="36">
        <v>49.98</v>
      </c>
      <c r="J77" s="35"/>
      <c r="K77" s="35"/>
      <c r="L77" s="56" t="s">
        <v>197</v>
      </c>
    </row>
    <row r="78" spans="1:12" ht="53.25" customHeight="1">
      <c r="A78" s="10" t="s">
        <v>66</v>
      </c>
      <c r="B78" s="30" t="s">
        <v>48</v>
      </c>
      <c r="C78" s="7">
        <v>2610</v>
      </c>
      <c r="D78" s="12">
        <v>2018</v>
      </c>
      <c r="E78" s="7" t="s">
        <v>49</v>
      </c>
      <c r="F78" s="31">
        <f t="shared" si="6"/>
        <v>72.96</v>
      </c>
      <c r="G78" s="35"/>
      <c r="H78" s="35"/>
      <c r="I78" s="36">
        <v>72.96</v>
      </c>
      <c r="J78" s="35"/>
      <c r="K78" s="35"/>
      <c r="L78" s="56"/>
    </row>
    <row r="79" spans="1:12" ht="52.5" customHeight="1">
      <c r="A79" s="10" t="s">
        <v>68</v>
      </c>
      <c r="B79" s="30" t="s">
        <v>48</v>
      </c>
      <c r="C79" s="7">
        <v>2610</v>
      </c>
      <c r="D79" s="12">
        <v>2018</v>
      </c>
      <c r="E79" s="7" t="s">
        <v>49</v>
      </c>
      <c r="F79" s="31">
        <f t="shared" si="6"/>
        <v>30</v>
      </c>
      <c r="G79" s="35"/>
      <c r="H79" s="35"/>
      <c r="I79" s="36">
        <v>30</v>
      </c>
      <c r="J79" s="35"/>
      <c r="K79" s="35"/>
      <c r="L79" s="33" t="s">
        <v>69</v>
      </c>
    </row>
    <row r="80" spans="1:12" ht="47.25" customHeight="1">
      <c r="A80" s="10" t="s">
        <v>70</v>
      </c>
      <c r="B80" s="30" t="s">
        <v>48</v>
      </c>
      <c r="C80" s="7">
        <v>2610</v>
      </c>
      <c r="D80" s="12">
        <v>2018</v>
      </c>
      <c r="E80" s="7" t="s">
        <v>49</v>
      </c>
      <c r="F80" s="31">
        <f t="shared" si="6"/>
        <v>40</v>
      </c>
      <c r="G80" s="35"/>
      <c r="H80" s="35"/>
      <c r="I80" s="36">
        <v>40</v>
      </c>
      <c r="J80" s="35"/>
      <c r="K80" s="35"/>
      <c r="L80" s="20" t="s">
        <v>71</v>
      </c>
    </row>
    <row r="81" spans="1:12" ht="33" customHeight="1">
      <c r="A81" s="10" t="s">
        <v>72</v>
      </c>
      <c r="B81" s="30" t="s">
        <v>48</v>
      </c>
      <c r="C81" s="7">
        <v>2610</v>
      </c>
      <c r="D81" s="12">
        <v>2018</v>
      </c>
      <c r="E81" s="7" t="s">
        <v>49</v>
      </c>
      <c r="F81" s="31">
        <f t="shared" si="6"/>
        <v>1</v>
      </c>
      <c r="G81" s="35"/>
      <c r="H81" s="35"/>
      <c r="I81" s="36">
        <v>1</v>
      </c>
      <c r="J81" s="35"/>
      <c r="K81" s="35"/>
      <c r="L81" s="56" t="s">
        <v>73</v>
      </c>
    </row>
    <row r="82" spans="1:12" ht="40.5" customHeight="1">
      <c r="A82" s="10" t="s">
        <v>74</v>
      </c>
      <c r="B82" s="30" t="s">
        <v>48</v>
      </c>
      <c r="C82" s="7">
        <v>2610</v>
      </c>
      <c r="D82" s="12">
        <v>2018</v>
      </c>
      <c r="E82" s="7" t="s">
        <v>49</v>
      </c>
      <c r="F82" s="31">
        <f t="shared" si="6"/>
        <v>21.4</v>
      </c>
      <c r="G82" s="35"/>
      <c r="H82" s="35"/>
      <c r="I82" s="36">
        <v>21.4</v>
      </c>
      <c r="J82" s="35"/>
      <c r="K82" s="35"/>
      <c r="L82" s="56"/>
    </row>
    <row r="83" spans="1:12" ht="45" customHeight="1">
      <c r="A83" s="10" t="s">
        <v>75</v>
      </c>
      <c r="B83" s="30" t="s">
        <v>48</v>
      </c>
      <c r="C83" s="7">
        <v>2610</v>
      </c>
      <c r="D83" s="12">
        <v>2018</v>
      </c>
      <c r="E83" s="7" t="s">
        <v>49</v>
      </c>
      <c r="F83" s="31">
        <f t="shared" si="6"/>
        <v>106</v>
      </c>
      <c r="G83" s="35"/>
      <c r="H83" s="35"/>
      <c r="I83" s="36">
        <v>106</v>
      </c>
      <c r="J83" s="35"/>
      <c r="K83" s="35"/>
      <c r="L83" s="56"/>
    </row>
    <row r="84" spans="1:12" ht="49.5" customHeight="1">
      <c r="A84" s="10" t="s">
        <v>76</v>
      </c>
      <c r="B84" s="30" t="s">
        <v>48</v>
      </c>
      <c r="C84" s="28">
        <v>2610</v>
      </c>
      <c r="D84" s="12">
        <v>2018</v>
      </c>
      <c r="E84" s="28" t="s">
        <v>49</v>
      </c>
      <c r="F84" s="31">
        <f t="shared" si="6"/>
        <v>4</v>
      </c>
      <c r="G84" s="32"/>
      <c r="H84" s="32"/>
      <c r="I84" s="31">
        <v>4</v>
      </c>
      <c r="J84" s="32"/>
      <c r="K84" s="32"/>
      <c r="L84" s="33" t="s">
        <v>67</v>
      </c>
    </row>
    <row r="85" spans="1:12" ht="47.25">
      <c r="A85" s="10" t="s">
        <v>77</v>
      </c>
      <c r="B85" s="30" t="s">
        <v>48</v>
      </c>
      <c r="C85" s="28">
        <v>2610</v>
      </c>
      <c r="D85" s="12">
        <v>2018</v>
      </c>
      <c r="E85" s="33" t="s">
        <v>78</v>
      </c>
      <c r="F85" s="31">
        <f t="shared" si="6"/>
        <v>150</v>
      </c>
      <c r="G85" s="32"/>
      <c r="H85" s="32"/>
      <c r="I85" s="31">
        <v>150</v>
      </c>
      <c r="J85" s="32"/>
      <c r="K85" s="32"/>
      <c r="L85" s="33" t="s">
        <v>67</v>
      </c>
    </row>
    <row r="86" spans="1:12" ht="73.5" customHeight="1">
      <c r="A86" s="10" t="s">
        <v>79</v>
      </c>
      <c r="B86" s="30" t="s">
        <v>48</v>
      </c>
      <c r="C86" s="28">
        <v>2610</v>
      </c>
      <c r="D86" s="12">
        <v>2018</v>
      </c>
      <c r="E86" s="7" t="s">
        <v>49</v>
      </c>
      <c r="F86" s="31">
        <f t="shared" si="6"/>
        <v>58.4</v>
      </c>
      <c r="G86" s="32"/>
      <c r="H86" s="32"/>
      <c r="I86" s="31">
        <v>58.4</v>
      </c>
      <c r="J86" s="32"/>
      <c r="K86" s="32"/>
      <c r="L86" s="20" t="s">
        <v>198</v>
      </c>
    </row>
    <row r="87" spans="1:12" ht="75.75" customHeight="1">
      <c r="A87" s="10" t="s">
        <v>80</v>
      </c>
      <c r="B87" s="30" t="s">
        <v>48</v>
      </c>
      <c r="C87" s="7">
        <v>2610</v>
      </c>
      <c r="D87" s="12">
        <v>2018</v>
      </c>
      <c r="E87" s="7" t="s">
        <v>49</v>
      </c>
      <c r="F87" s="31">
        <f t="shared" si="6"/>
        <v>452.35</v>
      </c>
      <c r="G87" s="35"/>
      <c r="H87" s="35"/>
      <c r="I87" s="36">
        <v>452.35</v>
      </c>
      <c r="J87" s="35"/>
      <c r="K87" s="35"/>
      <c r="L87" s="20" t="s">
        <v>73</v>
      </c>
    </row>
    <row r="88" spans="1:12" ht="44.25" customHeight="1">
      <c r="A88" s="10" t="s">
        <v>81</v>
      </c>
      <c r="B88" s="30" t="s">
        <v>48</v>
      </c>
      <c r="C88" s="7">
        <v>2610</v>
      </c>
      <c r="D88" s="12">
        <v>2018</v>
      </c>
      <c r="E88" s="7" t="s">
        <v>49</v>
      </c>
      <c r="F88" s="31">
        <f t="shared" si="6"/>
        <v>89.854</v>
      </c>
      <c r="G88" s="35"/>
      <c r="H88" s="35"/>
      <c r="I88" s="36">
        <v>89.854</v>
      </c>
      <c r="J88" s="35"/>
      <c r="K88" s="35"/>
      <c r="L88" s="56" t="s">
        <v>73</v>
      </c>
    </row>
    <row r="89" spans="1:12" ht="41.25" customHeight="1">
      <c r="A89" s="10" t="s">
        <v>82</v>
      </c>
      <c r="B89" s="30" t="s">
        <v>48</v>
      </c>
      <c r="C89" s="7">
        <v>2610</v>
      </c>
      <c r="D89" s="12">
        <v>2018</v>
      </c>
      <c r="E89" s="7" t="s">
        <v>49</v>
      </c>
      <c r="F89" s="31">
        <f t="shared" si="6"/>
        <v>67</v>
      </c>
      <c r="G89" s="35"/>
      <c r="H89" s="35"/>
      <c r="I89" s="36">
        <v>67</v>
      </c>
      <c r="J89" s="35"/>
      <c r="K89" s="35"/>
      <c r="L89" s="56"/>
    </row>
    <row r="90" spans="1:12" ht="39" customHeight="1">
      <c r="A90" s="10" t="s">
        <v>83</v>
      </c>
      <c r="B90" s="30" t="s">
        <v>48</v>
      </c>
      <c r="C90" s="7">
        <v>2610</v>
      </c>
      <c r="D90" s="12">
        <v>2018</v>
      </c>
      <c r="E90" s="7" t="s">
        <v>49</v>
      </c>
      <c r="F90" s="31">
        <f t="shared" si="6"/>
        <v>455</v>
      </c>
      <c r="G90" s="35"/>
      <c r="H90" s="35"/>
      <c r="I90" s="36">
        <v>455</v>
      </c>
      <c r="J90" s="35"/>
      <c r="K90" s="35"/>
      <c r="L90" s="56"/>
    </row>
    <row r="91" spans="1:12" s="3" customFormat="1" ht="66" customHeight="1">
      <c r="A91" s="10" t="s">
        <v>84</v>
      </c>
      <c r="B91" s="30" t="s">
        <v>48</v>
      </c>
      <c r="C91" s="7">
        <v>2610</v>
      </c>
      <c r="D91" s="12">
        <v>2018</v>
      </c>
      <c r="E91" s="7" t="s">
        <v>49</v>
      </c>
      <c r="F91" s="31">
        <f t="shared" si="6"/>
        <v>1031.85</v>
      </c>
      <c r="G91" s="35"/>
      <c r="H91" s="35"/>
      <c r="I91" s="36">
        <v>1031.85</v>
      </c>
      <c r="J91" s="35"/>
      <c r="K91" s="35"/>
      <c r="L91" s="20" t="s">
        <v>85</v>
      </c>
    </row>
    <row r="92" spans="1:12" ht="47.25" customHeight="1">
      <c r="A92" s="10" t="s">
        <v>86</v>
      </c>
      <c r="B92" s="30" t="s">
        <v>48</v>
      </c>
      <c r="C92" s="7">
        <v>2610</v>
      </c>
      <c r="D92" s="12">
        <v>2018</v>
      </c>
      <c r="E92" s="7" t="s">
        <v>49</v>
      </c>
      <c r="F92" s="31">
        <f t="shared" si="6"/>
        <v>3.2</v>
      </c>
      <c r="G92" s="35"/>
      <c r="H92" s="35"/>
      <c r="I92" s="36">
        <v>3.2</v>
      </c>
      <c r="J92" s="35"/>
      <c r="K92" s="35"/>
      <c r="L92" s="33" t="s">
        <v>67</v>
      </c>
    </row>
    <row r="93" spans="1:12" ht="33.75" customHeight="1">
      <c r="A93" s="10" t="s">
        <v>87</v>
      </c>
      <c r="B93" s="30" t="s">
        <v>48</v>
      </c>
      <c r="C93" s="7">
        <v>2610</v>
      </c>
      <c r="D93" s="12">
        <v>2018</v>
      </c>
      <c r="E93" s="7" t="s">
        <v>49</v>
      </c>
      <c r="F93" s="31">
        <f t="shared" si="6"/>
        <v>100</v>
      </c>
      <c r="G93" s="35"/>
      <c r="H93" s="35"/>
      <c r="I93" s="36">
        <v>100</v>
      </c>
      <c r="J93" s="35"/>
      <c r="K93" s="35"/>
      <c r="L93" s="56" t="s">
        <v>85</v>
      </c>
    </row>
    <row r="94" spans="1:12" ht="30.75" customHeight="1">
      <c r="A94" s="10" t="s">
        <v>88</v>
      </c>
      <c r="B94" s="30" t="s">
        <v>48</v>
      </c>
      <c r="C94" s="7">
        <v>2610</v>
      </c>
      <c r="D94" s="12">
        <v>2018</v>
      </c>
      <c r="E94" s="7" t="s">
        <v>49</v>
      </c>
      <c r="F94" s="31">
        <f t="shared" si="6"/>
        <v>20.746</v>
      </c>
      <c r="G94" s="35"/>
      <c r="H94" s="35"/>
      <c r="I94" s="36">
        <v>20.746</v>
      </c>
      <c r="J94" s="35"/>
      <c r="K94" s="35"/>
      <c r="L94" s="56"/>
    </row>
    <row r="95" spans="1:12" ht="34.5" customHeight="1">
      <c r="A95" s="10" t="s">
        <v>89</v>
      </c>
      <c r="B95" s="30" t="s">
        <v>48</v>
      </c>
      <c r="C95" s="7">
        <v>2610</v>
      </c>
      <c r="D95" s="12">
        <v>2018</v>
      </c>
      <c r="E95" s="7" t="s">
        <v>49</v>
      </c>
      <c r="F95" s="31">
        <f t="shared" si="6"/>
        <v>2</v>
      </c>
      <c r="G95" s="35"/>
      <c r="H95" s="35"/>
      <c r="I95" s="36">
        <v>2</v>
      </c>
      <c r="J95" s="35"/>
      <c r="K95" s="35"/>
      <c r="L95" s="56"/>
    </row>
    <row r="96" spans="1:12" ht="34.5" customHeight="1">
      <c r="A96" s="10" t="s">
        <v>90</v>
      </c>
      <c r="B96" s="30" t="s">
        <v>48</v>
      </c>
      <c r="C96" s="7">
        <v>2610</v>
      </c>
      <c r="D96" s="12">
        <v>2018</v>
      </c>
      <c r="E96" s="7" t="s">
        <v>49</v>
      </c>
      <c r="F96" s="31">
        <f t="shared" si="6"/>
        <v>25.213</v>
      </c>
      <c r="G96" s="35"/>
      <c r="H96" s="35"/>
      <c r="I96" s="36">
        <v>25.213</v>
      </c>
      <c r="J96" s="35"/>
      <c r="K96" s="35"/>
      <c r="L96" s="56"/>
    </row>
    <row r="97" spans="1:12" ht="93.75" customHeight="1">
      <c r="A97" s="10" t="s">
        <v>91</v>
      </c>
      <c r="B97" s="30" t="s">
        <v>48</v>
      </c>
      <c r="C97" s="7">
        <v>2610</v>
      </c>
      <c r="D97" s="12">
        <v>2018</v>
      </c>
      <c r="E97" s="7" t="s">
        <v>49</v>
      </c>
      <c r="F97" s="31">
        <f t="shared" si="6"/>
        <v>207.04</v>
      </c>
      <c r="G97" s="35"/>
      <c r="H97" s="35"/>
      <c r="I97" s="36">
        <v>207.04</v>
      </c>
      <c r="J97" s="35"/>
      <c r="K97" s="35"/>
      <c r="L97" s="56"/>
    </row>
    <row r="98" spans="1:12" ht="33.75" customHeight="1">
      <c r="A98" s="10" t="s">
        <v>92</v>
      </c>
      <c r="B98" s="30" t="s">
        <v>48</v>
      </c>
      <c r="C98" s="7">
        <v>2610</v>
      </c>
      <c r="D98" s="12">
        <v>2018</v>
      </c>
      <c r="E98" s="7" t="s">
        <v>49</v>
      </c>
      <c r="F98" s="31">
        <f t="shared" si="6"/>
        <v>60</v>
      </c>
      <c r="G98" s="35"/>
      <c r="H98" s="35"/>
      <c r="I98" s="36">
        <v>60</v>
      </c>
      <c r="J98" s="35"/>
      <c r="K98" s="35"/>
      <c r="L98" s="56"/>
    </row>
    <row r="99" spans="1:12" ht="38.25" customHeight="1">
      <c r="A99" s="10" t="s">
        <v>93</v>
      </c>
      <c r="B99" s="30" t="s">
        <v>48</v>
      </c>
      <c r="C99" s="7">
        <v>2610</v>
      </c>
      <c r="D99" s="12">
        <v>2018</v>
      </c>
      <c r="E99" s="7" t="s">
        <v>49</v>
      </c>
      <c r="F99" s="31">
        <f t="shared" si="6"/>
        <v>25</v>
      </c>
      <c r="G99" s="35"/>
      <c r="H99" s="35"/>
      <c r="I99" s="36">
        <v>25</v>
      </c>
      <c r="J99" s="35"/>
      <c r="K99" s="35"/>
      <c r="L99" s="56"/>
    </row>
    <row r="100" spans="1:12" ht="36.75" customHeight="1">
      <c r="A100" s="10" t="s">
        <v>94</v>
      </c>
      <c r="B100" s="37" t="s">
        <v>48</v>
      </c>
      <c r="C100" s="12">
        <v>2610</v>
      </c>
      <c r="D100" s="12">
        <v>2018</v>
      </c>
      <c r="E100" s="12" t="s">
        <v>95</v>
      </c>
      <c r="F100" s="15">
        <f t="shared" si="6"/>
        <v>199</v>
      </c>
      <c r="G100" s="15"/>
      <c r="H100" s="15"/>
      <c r="I100" s="15">
        <v>199</v>
      </c>
      <c r="J100" s="15"/>
      <c r="K100" s="15"/>
      <c r="L100" s="20" t="s">
        <v>96</v>
      </c>
    </row>
    <row r="101" spans="1:12" ht="39" customHeight="1">
      <c r="A101" s="10" t="s">
        <v>97</v>
      </c>
      <c r="B101" s="30" t="s">
        <v>48</v>
      </c>
      <c r="C101" s="7">
        <v>2610</v>
      </c>
      <c r="D101" s="12">
        <v>2018</v>
      </c>
      <c r="E101" s="7" t="s">
        <v>49</v>
      </c>
      <c r="F101" s="31">
        <f t="shared" si="6"/>
        <v>37</v>
      </c>
      <c r="G101" s="35"/>
      <c r="H101" s="35"/>
      <c r="I101" s="36">
        <v>37</v>
      </c>
      <c r="J101" s="35"/>
      <c r="K101" s="35"/>
      <c r="L101" s="56" t="s">
        <v>85</v>
      </c>
    </row>
    <row r="102" spans="1:12" ht="45" customHeight="1">
      <c r="A102" s="27" t="s">
        <v>98</v>
      </c>
      <c r="B102" s="30" t="s">
        <v>48</v>
      </c>
      <c r="C102" s="7">
        <v>2610</v>
      </c>
      <c r="D102" s="12">
        <v>2018</v>
      </c>
      <c r="E102" s="7" t="s">
        <v>49</v>
      </c>
      <c r="F102" s="31">
        <f t="shared" si="6"/>
        <v>463.52</v>
      </c>
      <c r="G102" s="35"/>
      <c r="H102" s="35"/>
      <c r="I102" s="36">
        <v>463.52</v>
      </c>
      <c r="J102" s="35"/>
      <c r="K102" s="35"/>
      <c r="L102" s="56"/>
    </row>
    <row r="103" spans="1:12" ht="62.25" customHeight="1">
      <c r="A103" s="27" t="s">
        <v>99</v>
      </c>
      <c r="B103" s="30" t="s">
        <v>48</v>
      </c>
      <c r="C103" s="7">
        <v>2610</v>
      </c>
      <c r="D103" s="12">
        <v>2018</v>
      </c>
      <c r="E103" s="7" t="s">
        <v>49</v>
      </c>
      <c r="F103" s="31">
        <f t="shared" si="6"/>
        <v>25.572</v>
      </c>
      <c r="G103" s="35"/>
      <c r="H103" s="35"/>
      <c r="I103" s="36">
        <v>25.572</v>
      </c>
      <c r="J103" s="35"/>
      <c r="K103" s="35"/>
      <c r="L103" s="56"/>
    </row>
    <row r="104" spans="1:12" ht="42.75" customHeight="1">
      <c r="A104" s="27" t="s">
        <v>154</v>
      </c>
      <c r="B104" s="30" t="s">
        <v>48</v>
      </c>
      <c r="C104" s="7">
        <v>2610</v>
      </c>
      <c r="D104" s="20">
        <v>2018</v>
      </c>
      <c r="E104" s="7" t="s">
        <v>49</v>
      </c>
      <c r="F104" s="36">
        <f t="shared" si="6"/>
        <v>49.3</v>
      </c>
      <c r="G104" s="36"/>
      <c r="H104" s="36"/>
      <c r="I104" s="36">
        <v>49.3</v>
      </c>
      <c r="J104" s="36"/>
      <c r="K104" s="36"/>
      <c r="L104" s="56"/>
    </row>
    <row r="105" spans="1:12" ht="42.75" customHeight="1">
      <c r="A105" s="27" t="s">
        <v>210</v>
      </c>
      <c r="B105" s="30" t="s">
        <v>48</v>
      </c>
      <c r="C105" s="7">
        <v>2610</v>
      </c>
      <c r="D105" s="20">
        <v>2018</v>
      </c>
      <c r="E105" s="7" t="s">
        <v>49</v>
      </c>
      <c r="F105" s="36">
        <f>SUM(G105:K105)</f>
        <v>8.875</v>
      </c>
      <c r="G105" s="36"/>
      <c r="H105" s="36"/>
      <c r="I105" s="36">
        <v>8.875</v>
      </c>
      <c r="J105" s="36"/>
      <c r="K105" s="36"/>
      <c r="L105" s="20"/>
    </row>
    <row r="106" spans="1:12" ht="37.5" customHeight="1">
      <c r="A106" s="27" t="s">
        <v>157</v>
      </c>
      <c r="B106" s="37" t="s">
        <v>48</v>
      </c>
      <c r="C106" s="12">
        <v>2610</v>
      </c>
      <c r="D106" s="12">
        <v>2018</v>
      </c>
      <c r="E106" s="12" t="s">
        <v>95</v>
      </c>
      <c r="F106" s="15">
        <f aca="true" t="shared" si="7" ref="F106:F113">SUM(G106:K106)</f>
        <v>5</v>
      </c>
      <c r="G106" s="15"/>
      <c r="H106" s="15"/>
      <c r="I106" s="15">
        <v>5</v>
      </c>
      <c r="J106" s="15"/>
      <c r="K106" s="15"/>
      <c r="L106" s="20" t="s">
        <v>96</v>
      </c>
    </row>
    <row r="107" spans="1:12" ht="36" customHeight="1">
      <c r="A107" s="27" t="s">
        <v>159</v>
      </c>
      <c r="B107" s="30" t="s">
        <v>48</v>
      </c>
      <c r="C107" s="7">
        <v>2610</v>
      </c>
      <c r="D107" s="20">
        <v>2018</v>
      </c>
      <c r="E107" s="7" t="s">
        <v>49</v>
      </c>
      <c r="F107" s="36">
        <f t="shared" si="7"/>
        <v>206.76</v>
      </c>
      <c r="G107" s="36"/>
      <c r="H107" s="36"/>
      <c r="I107" s="36">
        <v>206.76</v>
      </c>
      <c r="J107" s="36"/>
      <c r="K107" s="36"/>
      <c r="L107" s="56" t="s">
        <v>85</v>
      </c>
    </row>
    <row r="108" spans="1:12" ht="34.5" customHeight="1">
      <c r="A108" s="27" t="s">
        <v>160</v>
      </c>
      <c r="B108" s="30" t="s">
        <v>48</v>
      </c>
      <c r="C108" s="7">
        <v>2610</v>
      </c>
      <c r="D108" s="20">
        <v>2018</v>
      </c>
      <c r="E108" s="7" t="s">
        <v>49</v>
      </c>
      <c r="F108" s="36">
        <f t="shared" si="7"/>
        <v>59.668</v>
      </c>
      <c r="G108" s="36"/>
      <c r="H108" s="36"/>
      <c r="I108" s="36">
        <v>59.668</v>
      </c>
      <c r="J108" s="36"/>
      <c r="K108" s="36"/>
      <c r="L108" s="56"/>
    </row>
    <row r="109" spans="1:12" ht="42" customHeight="1">
      <c r="A109" s="27" t="s">
        <v>158</v>
      </c>
      <c r="B109" s="30" t="s">
        <v>48</v>
      </c>
      <c r="C109" s="7">
        <v>2610</v>
      </c>
      <c r="D109" s="20">
        <v>2018</v>
      </c>
      <c r="E109" s="7" t="s">
        <v>49</v>
      </c>
      <c r="F109" s="36">
        <f t="shared" si="7"/>
        <v>100</v>
      </c>
      <c r="G109" s="36"/>
      <c r="H109" s="36"/>
      <c r="I109" s="36">
        <v>100</v>
      </c>
      <c r="J109" s="36"/>
      <c r="K109" s="36"/>
      <c r="L109" s="56"/>
    </row>
    <row r="110" spans="1:12" ht="61.5" customHeight="1">
      <c r="A110" s="27" t="s">
        <v>168</v>
      </c>
      <c r="B110" s="30" t="s">
        <v>48</v>
      </c>
      <c r="C110" s="7">
        <v>2610</v>
      </c>
      <c r="D110" s="20">
        <v>2018</v>
      </c>
      <c r="E110" s="7" t="s">
        <v>49</v>
      </c>
      <c r="F110" s="36">
        <f t="shared" si="7"/>
        <v>34.104</v>
      </c>
      <c r="G110" s="36"/>
      <c r="H110" s="36"/>
      <c r="I110" s="36">
        <v>34.104</v>
      </c>
      <c r="J110" s="36"/>
      <c r="K110" s="36"/>
      <c r="L110" s="56"/>
    </row>
    <row r="111" spans="1:12" ht="82.5" customHeight="1">
      <c r="A111" s="27" t="s">
        <v>169</v>
      </c>
      <c r="B111" s="30" t="s">
        <v>48</v>
      </c>
      <c r="C111" s="7">
        <v>2610</v>
      </c>
      <c r="D111" s="20">
        <v>2018</v>
      </c>
      <c r="E111" s="7" t="s">
        <v>49</v>
      </c>
      <c r="F111" s="36">
        <f t="shared" si="7"/>
        <v>149.495</v>
      </c>
      <c r="G111" s="36"/>
      <c r="H111" s="36"/>
      <c r="I111" s="36">
        <v>149.495</v>
      </c>
      <c r="J111" s="36"/>
      <c r="K111" s="36"/>
      <c r="L111" s="56"/>
    </row>
    <row r="112" spans="1:12" ht="78" customHeight="1">
      <c r="A112" s="27" t="s">
        <v>170</v>
      </c>
      <c r="B112" s="30" t="s">
        <v>48</v>
      </c>
      <c r="C112" s="7">
        <v>2610</v>
      </c>
      <c r="D112" s="20">
        <v>2018</v>
      </c>
      <c r="E112" s="7" t="s">
        <v>49</v>
      </c>
      <c r="F112" s="36">
        <f t="shared" si="7"/>
        <v>149.967</v>
      </c>
      <c r="G112" s="36"/>
      <c r="H112" s="36"/>
      <c r="I112" s="36">
        <v>149.967</v>
      </c>
      <c r="J112" s="36"/>
      <c r="K112" s="36"/>
      <c r="L112" s="56"/>
    </row>
    <row r="113" spans="1:12" ht="68.25" customHeight="1">
      <c r="A113" s="27" t="s">
        <v>171</v>
      </c>
      <c r="B113" s="30" t="s">
        <v>48</v>
      </c>
      <c r="C113" s="7">
        <v>2610</v>
      </c>
      <c r="D113" s="20">
        <v>2018</v>
      </c>
      <c r="E113" s="7" t="s">
        <v>49</v>
      </c>
      <c r="F113" s="36">
        <f t="shared" si="7"/>
        <v>68.19</v>
      </c>
      <c r="G113" s="36"/>
      <c r="H113" s="36"/>
      <c r="I113" s="36">
        <v>68.19</v>
      </c>
      <c r="J113" s="36"/>
      <c r="K113" s="36"/>
      <c r="L113" s="56"/>
    </row>
    <row r="114" spans="1:12" ht="39.75" customHeight="1">
      <c r="A114" s="27" t="s">
        <v>174</v>
      </c>
      <c r="B114" s="30" t="s">
        <v>48</v>
      </c>
      <c r="C114" s="7">
        <v>2610</v>
      </c>
      <c r="D114" s="20">
        <v>2018</v>
      </c>
      <c r="E114" s="7" t="s">
        <v>49</v>
      </c>
      <c r="F114" s="36">
        <f>SUM(G114:K114)</f>
        <v>199.185</v>
      </c>
      <c r="G114" s="36"/>
      <c r="H114" s="36"/>
      <c r="I114" s="36">
        <v>199.185</v>
      </c>
      <c r="J114" s="36"/>
      <c r="K114" s="36"/>
      <c r="L114" s="56"/>
    </row>
    <row r="115" spans="1:12" ht="51" customHeight="1">
      <c r="A115" s="27" t="s">
        <v>192</v>
      </c>
      <c r="B115" s="30" t="s">
        <v>48</v>
      </c>
      <c r="C115" s="7">
        <v>2610</v>
      </c>
      <c r="D115" s="12">
        <v>2018</v>
      </c>
      <c r="E115" s="7" t="s">
        <v>49</v>
      </c>
      <c r="F115" s="31">
        <f>SUM(G115:K115)</f>
        <v>0.7</v>
      </c>
      <c r="G115" s="35"/>
      <c r="H115" s="35"/>
      <c r="I115" s="36">
        <v>0.7</v>
      </c>
      <c r="J115" s="35"/>
      <c r="K115" s="35"/>
      <c r="L115" s="33" t="s">
        <v>67</v>
      </c>
    </row>
    <row r="116" spans="1:12" ht="51" customHeight="1">
      <c r="A116" s="27" t="s">
        <v>204</v>
      </c>
      <c r="B116" s="30" t="s">
        <v>48</v>
      </c>
      <c r="C116" s="7">
        <v>2610</v>
      </c>
      <c r="D116" s="12">
        <v>2018</v>
      </c>
      <c r="E116" s="7" t="s">
        <v>49</v>
      </c>
      <c r="F116" s="31">
        <f>SUM(G116:K116)</f>
        <v>7.595</v>
      </c>
      <c r="G116" s="35"/>
      <c r="H116" s="35"/>
      <c r="I116" s="36">
        <v>7.595</v>
      </c>
      <c r="J116" s="35"/>
      <c r="K116" s="35"/>
      <c r="L116" s="33" t="s">
        <v>203</v>
      </c>
    </row>
    <row r="117" spans="1:12" ht="39" customHeight="1">
      <c r="A117" s="10" t="s">
        <v>100</v>
      </c>
      <c r="B117" s="30" t="s">
        <v>48</v>
      </c>
      <c r="C117" s="7">
        <v>2610</v>
      </c>
      <c r="D117" s="12">
        <v>2018</v>
      </c>
      <c r="E117" s="7" t="s">
        <v>78</v>
      </c>
      <c r="F117" s="31">
        <f t="shared" si="6"/>
        <v>1558</v>
      </c>
      <c r="G117" s="35"/>
      <c r="H117" s="35"/>
      <c r="I117" s="36">
        <v>1558</v>
      </c>
      <c r="J117" s="35"/>
      <c r="K117" s="35"/>
      <c r="L117" s="56" t="s">
        <v>101</v>
      </c>
    </row>
    <row r="118" spans="1:12" ht="39.75" customHeight="1">
      <c r="A118" s="10" t="s">
        <v>102</v>
      </c>
      <c r="B118" s="30" t="s">
        <v>48</v>
      </c>
      <c r="C118" s="7">
        <v>2610</v>
      </c>
      <c r="D118" s="12">
        <v>2018</v>
      </c>
      <c r="E118" s="7" t="s">
        <v>103</v>
      </c>
      <c r="F118" s="31">
        <f t="shared" si="6"/>
        <v>580</v>
      </c>
      <c r="G118" s="35"/>
      <c r="H118" s="35"/>
      <c r="I118" s="36">
        <v>580</v>
      </c>
      <c r="J118" s="35"/>
      <c r="K118" s="35"/>
      <c r="L118" s="56"/>
    </row>
    <row r="119" spans="1:12" ht="64.5" customHeight="1">
      <c r="A119" s="10" t="s">
        <v>104</v>
      </c>
      <c r="B119" s="30" t="s">
        <v>48</v>
      </c>
      <c r="C119" s="7">
        <v>2610</v>
      </c>
      <c r="D119" s="12">
        <v>2018</v>
      </c>
      <c r="E119" s="7" t="s">
        <v>20</v>
      </c>
      <c r="F119" s="31">
        <f t="shared" si="6"/>
        <v>591.578</v>
      </c>
      <c r="G119" s="35"/>
      <c r="H119" s="35"/>
      <c r="I119" s="36">
        <v>591.578</v>
      </c>
      <c r="J119" s="35"/>
      <c r="K119" s="35"/>
      <c r="L119" s="20" t="s">
        <v>85</v>
      </c>
    </row>
    <row r="120" spans="1:12" ht="54" customHeight="1">
      <c r="A120" s="10" t="s">
        <v>105</v>
      </c>
      <c r="B120" s="30" t="s">
        <v>48</v>
      </c>
      <c r="C120" s="7">
        <v>2610</v>
      </c>
      <c r="D120" s="12">
        <v>2018</v>
      </c>
      <c r="E120" s="7" t="s">
        <v>103</v>
      </c>
      <c r="F120" s="31">
        <f t="shared" si="6"/>
        <v>420</v>
      </c>
      <c r="G120" s="35"/>
      <c r="H120" s="35"/>
      <c r="I120" s="36">
        <v>420</v>
      </c>
      <c r="J120" s="35"/>
      <c r="K120" s="35"/>
      <c r="L120" s="20" t="s">
        <v>101</v>
      </c>
    </row>
    <row r="121" spans="1:12" ht="39.75" customHeight="1">
      <c r="A121" s="10" t="s">
        <v>106</v>
      </c>
      <c r="B121" s="30" t="s">
        <v>48</v>
      </c>
      <c r="C121" s="7">
        <v>2610</v>
      </c>
      <c r="D121" s="12">
        <v>2018</v>
      </c>
      <c r="E121" s="7" t="s">
        <v>20</v>
      </c>
      <c r="F121" s="31">
        <f t="shared" si="6"/>
        <v>157</v>
      </c>
      <c r="G121" s="35"/>
      <c r="H121" s="35"/>
      <c r="I121" s="36">
        <v>157</v>
      </c>
      <c r="J121" s="35"/>
      <c r="K121" s="35"/>
      <c r="L121" s="20" t="s">
        <v>85</v>
      </c>
    </row>
    <row r="122" spans="1:12" ht="27" customHeight="1">
      <c r="A122" s="10" t="s">
        <v>107</v>
      </c>
      <c r="B122" s="30" t="s">
        <v>48</v>
      </c>
      <c r="C122" s="7">
        <v>2610</v>
      </c>
      <c r="D122" s="12">
        <v>2018</v>
      </c>
      <c r="E122" s="7" t="s">
        <v>78</v>
      </c>
      <c r="F122" s="31">
        <f t="shared" si="6"/>
        <v>1594.8000000000002</v>
      </c>
      <c r="G122" s="36">
        <f>SUM(G123:G124)</f>
        <v>0</v>
      </c>
      <c r="H122" s="36">
        <f>SUM(H123:H124)</f>
        <v>0</v>
      </c>
      <c r="I122" s="36">
        <f>SUM(I123:I124)</f>
        <v>1594.8000000000002</v>
      </c>
      <c r="J122" s="36">
        <f>SUM(J123:J124)</f>
        <v>0</v>
      </c>
      <c r="K122" s="36">
        <f>SUM(K123:K124)</f>
        <v>0</v>
      </c>
      <c r="L122" s="56" t="s">
        <v>101</v>
      </c>
    </row>
    <row r="123" spans="1:12" ht="22.5" customHeight="1">
      <c r="A123" s="10" t="s">
        <v>108</v>
      </c>
      <c r="B123" s="30" t="s">
        <v>48</v>
      </c>
      <c r="C123" s="7">
        <v>2610</v>
      </c>
      <c r="D123" s="12">
        <v>2018</v>
      </c>
      <c r="E123" s="7" t="s">
        <v>78</v>
      </c>
      <c r="F123" s="31">
        <f t="shared" si="6"/>
        <v>540.9</v>
      </c>
      <c r="G123" s="35"/>
      <c r="H123" s="35"/>
      <c r="I123" s="36">
        <v>540.9</v>
      </c>
      <c r="J123" s="35"/>
      <c r="K123" s="35"/>
      <c r="L123" s="56"/>
    </row>
    <row r="124" spans="1:12" ht="46.5" customHeight="1">
      <c r="A124" s="10" t="s">
        <v>109</v>
      </c>
      <c r="B124" s="30" t="s">
        <v>48</v>
      </c>
      <c r="C124" s="7">
        <v>2610</v>
      </c>
      <c r="D124" s="12">
        <v>2018</v>
      </c>
      <c r="E124" s="7" t="s">
        <v>78</v>
      </c>
      <c r="F124" s="31">
        <f t="shared" si="6"/>
        <v>1053.9</v>
      </c>
      <c r="G124" s="35"/>
      <c r="H124" s="35"/>
      <c r="I124" s="36">
        <v>1053.9</v>
      </c>
      <c r="J124" s="35"/>
      <c r="K124" s="35"/>
      <c r="L124" s="56"/>
    </row>
    <row r="125" spans="1:12" ht="15.75">
      <c r="A125" s="10" t="s">
        <v>110</v>
      </c>
      <c r="B125" s="34"/>
      <c r="C125" s="7"/>
      <c r="D125" s="20"/>
      <c r="E125" s="20"/>
      <c r="F125" s="36">
        <f aca="true" t="shared" si="8" ref="F125:K125">SUM(F64:F122)</f>
        <v>10711.239000000001</v>
      </c>
      <c r="G125" s="36">
        <f t="shared" si="8"/>
        <v>0</v>
      </c>
      <c r="H125" s="36">
        <f t="shared" si="8"/>
        <v>0</v>
      </c>
      <c r="I125" s="36">
        <f t="shared" si="8"/>
        <v>10711.239000000001</v>
      </c>
      <c r="J125" s="36">
        <f t="shared" si="8"/>
        <v>0</v>
      </c>
      <c r="K125" s="36">
        <f t="shared" si="8"/>
        <v>0</v>
      </c>
      <c r="L125" s="20"/>
    </row>
    <row r="126" spans="1:12" ht="39" customHeight="1">
      <c r="A126" s="10" t="s">
        <v>155</v>
      </c>
      <c r="B126" s="30" t="s">
        <v>48</v>
      </c>
      <c r="C126" s="7">
        <v>3210</v>
      </c>
      <c r="D126" s="20">
        <v>2018</v>
      </c>
      <c r="E126" s="7" t="s">
        <v>49</v>
      </c>
      <c r="F126" s="36">
        <f aca="true" t="shared" si="9" ref="F126:F137">SUM(G126:K126)</f>
        <v>115.7</v>
      </c>
      <c r="G126" s="36"/>
      <c r="H126" s="36"/>
      <c r="I126" s="36">
        <v>115.7</v>
      </c>
      <c r="J126" s="36"/>
      <c r="K126" s="36"/>
      <c r="L126" s="20" t="s">
        <v>85</v>
      </c>
    </row>
    <row r="127" spans="1:12" ht="66" customHeight="1">
      <c r="A127" s="27" t="s">
        <v>111</v>
      </c>
      <c r="B127" s="30" t="s">
        <v>48</v>
      </c>
      <c r="C127" s="7">
        <v>3210</v>
      </c>
      <c r="D127" s="20">
        <v>2018</v>
      </c>
      <c r="E127" s="7" t="s">
        <v>49</v>
      </c>
      <c r="F127" s="36">
        <f t="shared" si="9"/>
        <v>57.5</v>
      </c>
      <c r="G127" s="36"/>
      <c r="H127" s="36"/>
      <c r="I127" s="36">
        <v>57.5</v>
      </c>
      <c r="J127" s="36"/>
      <c r="K127" s="36"/>
      <c r="L127" s="20" t="s">
        <v>85</v>
      </c>
    </row>
    <row r="128" spans="1:12" ht="39.75" customHeight="1">
      <c r="A128" s="27" t="s">
        <v>159</v>
      </c>
      <c r="B128" s="30" t="s">
        <v>48</v>
      </c>
      <c r="C128" s="7">
        <v>3210</v>
      </c>
      <c r="D128" s="20">
        <v>2018</v>
      </c>
      <c r="E128" s="7" t="s">
        <v>49</v>
      </c>
      <c r="F128" s="36">
        <f>SUM(G128:K128)</f>
        <v>101.24</v>
      </c>
      <c r="G128" s="36"/>
      <c r="H128" s="36"/>
      <c r="I128" s="36">
        <v>101.24</v>
      </c>
      <c r="J128" s="36"/>
      <c r="K128" s="36"/>
      <c r="L128" s="20" t="s">
        <v>85</v>
      </c>
    </row>
    <row r="129" spans="1:12" ht="62.25" customHeight="1">
      <c r="A129" s="27" t="s">
        <v>167</v>
      </c>
      <c r="B129" s="30" t="s">
        <v>48</v>
      </c>
      <c r="C129" s="7">
        <v>3210</v>
      </c>
      <c r="D129" s="20">
        <v>2018</v>
      </c>
      <c r="E129" s="7" t="s">
        <v>49</v>
      </c>
      <c r="F129" s="36">
        <f>SUM(G129:K129)</f>
        <v>60.5</v>
      </c>
      <c r="G129" s="36"/>
      <c r="H129" s="36"/>
      <c r="I129" s="36">
        <v>60.5</v>
      </c>
      <c r="J129" s="36"/>
      <c r="K129" s="36"/>
      <c r="L129" s="20" t="s">
        <v>85</v>
      </c>
    </row>
    <row r="130" spans="1:12" ht="58.5" customHeight="1">
      <c r="A130" s="27" t="s">
        <v>166</v>
      </c>
      <c r="B130" s="30" t="s">
        <v>48</v>
      </c>
      <c r="C130" s="7">
        <v>3210</v>
      </c>
      <c r="D130" s="20">
        <v>2018</v>
      </c>
      <c r="E130" s="7" t="s">
        <v>49</v>
      </c>
      <c r="F130" s="36">
        <f>SUM(G130:K130)</f>
        <v>80.76</v>
      </c>
      <c r="G130" s="36"/>
      <c r="H130" s="36"/>
      <c r="I130" s="36">
        <v>80.76</v>
      </c>
      <c r="J130" s="36"/>
      <c r="K130" s="36"/>
      <c r="L130" s="20" t="s">
        <v>85</v>
      </c>
    </row>
    <row r="131" spans="1:12" ht="35.25" customHeight="1">
      <c r="A131" s="27" t="s">
        <v>191</v>
      </c>
      <c r="B131" s="30" t="s">
        <v>48</v>
      </c>
      <c r="C131" s="7">
        <v>3210</v>
      </c>
      <c r="D131" s="20">
        <v>2018</v>
      </c>
      <c r="E131" s="7" t="s">
        <v>49</v>
      </c>
      <c r="F131" s="36">
        <f>SUM(G131:K131)</f>
        <v>51.4</v>
      </c>
      <c r="G131" s="36"/>
      <c r="H131" s="36"/>
      <c r="I131" s="36">
        <v>51.4</v>
      </c>
      <c r="J131" s="36"/>
      <c r="K131" s="36"/>
      <c r="L131" s="20" t="s">
        <v>85</v>
      </c>
    </row>
    <row r="132" spans="1:12" ht="62.25" customHeight="1">
      <c r="A132" s="10" t="s">
        <v>112</v>
      </c>
      <c r="B132" s="30" t="s">
        <v>48</v>
      </c>
      <c r="C132" s="7">
        <v>3210</v>
      </c>
      <c r="D132" s="20">
        <v>2018</v>
      </c>
      <c r="E132" s="7" t="s">
        <v>20</v>
      </c>
      <c r="F132" s="36">
        <f t="shared" si="9"/>
        <v>100.632</v>
      </c>
      <c r="G132" s="36"/>
      <c r="H132" s="36"/>
      <c r="I132" s="36">
        <v>100.632</v>
      </c>
      <c r="J132" s="36"/>
      <c r="K132" s="36"/>
      <c r="L132" s="20" t="s">
        <v>101</v>
      </c>
    </row>
    <row r="133" spans="1:12" ht="95.25" customHeight="1">
      <c r="A133" s="10" t="s">
        <v>113</v>
      </c>
      <c r="B133" s="30" t="s">
        <v>48</v>
      </c>
      <c r="C133" s="7">
        <v>3210</v>
      </c>
      <c r="D133" s="20">
        <v>2018</v>
      </c>
      <c r="E133" s="7" t="s">
        <v>20</v>
      </c>
      <c r="F133" s="36">
        <f t="shared" si="9"/>
        <v>320.476</v>
      </c>
      <c r="G133" s="36"/>
      <c r="H133" s="36"/>
      <c r="I133" s="36">
        <v>320.476</v>
      </c>
      <c r="J133" s="36"/>
      <c r="K133" s="36"/>
      <c r="L133" s="20" t="s">
        <v>101</v>
      </c>
    </row>
    <row r="134" spans="1:12" ht="47.25" customHeight="1">
      <c r="A134" s="10" t="s">
        <v>114</v>
      </c>
      <c r="B134" s="30" t="s">
        <v>48</v>
      </c>
      <c r="C134" s="7">
        <v>3210</v>
      </c>
      <c r="D134" s="20">
        <v>2018</v>
      </c>
      <c r="E134" s="7" t="s">
        <v>20</v>
      </c>
      <c r="F134" s="36">
        <f t="shared" si="9"/>
        <v>132.128</v>
      </c>
      <c r="G134" s="36"/>
      <c r="H134" s="36"/>
      <c r="I134" s="36">
        <v>132.128</v>
      </c>
      <c r="J134" s="36"/>
      <c r="K134" s="36"/>
      <c r="L134" s="20" t="s">
        <v>101</v>
      </c>
    </row>
    <row r="135" spans="1:12" ht="99" customHeight="1">
      <c r="A135" s="10" t="s">
        <v>115</v>
      </c>
      <c r="B135" s="30" t="s">
        <v>48</v>
      </c>
      <c r="C135" s="7">
        <v>3210</v>
      </c>
      <c r="D135" s="20">
        <v>2018</v>
      </c>
      <c r="E135" s="7" t="s">
        <v>20</v>
      </c>
      <c r="F135" s="36">
        <f t="shared" si="9"/>
        <v>322.747</v>
      </c>
      <c r="G135" s="36"/>
      <c r="H135" s="36"/>
      <c r="I135" s="36">
        <v>322.747</v>
      </c>
      <c r="J135" s="36"/>
      <c r="K135" s="36"/>
      <c r="L135" s="20" t="s">
        <v>101</v>
      </c>
    </row>
    <row r="136" spans="1:12" ht="61.5" customHeight="1">
      <c r="A136" s="10" t="s">
        <v>116</v>
      </c>
      <c r="B136" s="30" t="s">
        <v>48</v>
      </c>
      <c r="C136" s="7">
        <v>3210</v>
      </c>
      <c r="D136" s="20">
        <v>2018</v>
      </c>
      <c r="E136" s="7" t="s">
        <v>20</v>
      </c>
      <c r="F136" s="36">
        <f t="shared" si="9"/>
        <v>192.9</v>
      </c>
      <c r="G136" s="36"/>
      <c r="H136" s="36"/>
      <c r="I136" s="36">
        <v>192.9</v>
      </c>
      <c r="J136" s="36"/>
      <c r="K136" s="36"/>
      <c r="L136" s="20" t="s">
        <v>101</v>
      </c>
    </row>
    <row r="137" spans="1:12" ht="81" customHeight="1">
      <c r="A137" s="10" t="s">
        <v>117</v>
      </c>
      <c r="B137" s="30" t="s">
        <v>48</v>
      </c>
      <c r="C137" s="7">
        <v>3210</v>
      </c>
      <c r="D137" s="20">
        <v>2018</v>
      </c>
      <c r="E137" s="7" t="s">
        <v>20</v>
      </c>
      <c r="F137" s="36">
        <f t="shared" si="9"/>
        <v>178.865</v>
      </c>
      <c r="G137" s="36"/>
      <c r="H137" s="36"/>
      <c r="I137" s="36">
        <v>178.865</v>
      </c>
      <c r="J137" s="36"/>
      <c r="K137" s="36"/>
      <c r="L137" s="20" t="s">
        <v>101</v>
      </c>
    </row>
    <row r="138" spans="1:12" ht="15.75">
      <c r="A138" s="10" t="s">
        <v>118</v>
      </c>
      <c r="B138" s="34"/>
      <c r="C138" s="7"/>
      <c r="D138" s="20"/>
      <c r="E138" s="20"/>
      <c r="F138" s="36">
        <f aca="true" t="shared" si="10" ref="F138:K138">SUM(F126:F137)</f>
        <v>1714.8480000000002</v>
      </c>
      <c r="G138" s="36">
        <f t="shared" si="10"/>
        <v>0</v>
      </c>
      <c r="H138" s="36">
        <f t="shared" si="10"/>
        <v>0</v>
      </c>
      <c r="I138" s="36">
        <f t="shared" si="10"/>
        <v>1714.8480000000002</v>
      </c>
      <c r="J138" s="36">
        <f t="shared" si="10"/>
        <v>0</v>
      </c>
      <c r="K138" s="36">
        <f t="shared" si="10"/>
        <v>0</v>
      </c>
      <c r="L138" s="20"/>
    </row>
    <row r="139" spans="1:12" s="4" customFormat="1" ht="15.75">
      <c r="A139" s="38" t="s">
        <v>119</v>
      </c>
      <c r="B139" s="39"/>
      <c r="C139" s="40"/>
      <c r="D139" s="40"/>
      <c r="E139" s="40"/>
      <c r="F139" s="41">
        <f aca="true" t="shared" si="11" ref="F139:K139">SUM(F63+F125+F138)</f>
        <v>12625.087000000001</v>
      </c>
      <c r="G139" s="41">
        <f t="shared" si="11"/>
        <v>0</v>
      </c>
      <c r="H139" s="41">
        <f t="shared" si="11"/>
        <v>0</v>
      </c>
      <c r="I139" s="41">
        <f t="shared" si="11"/>
        <v>12625.087000000001</v>
      </c>
      <c r="J139" s="41">
        <f t="shared" si="11"/>
        <v>0</v>
      </c>
      <c r="K139" s="41">
        <f t="shared" si="11"/>
        <v>0</v>
      </c>
      <c r="L139" s="42"/>
    </row>
    <row r="140" spans="1:12" s="4" customFormat="1" ht="78.75" customHeight="1">
      <c r="A140" s="27" t="s">
        <v>161</v>
      </c>
      <c r="B140" s="34" t="s">
        <v>173</v>
      </c>
      <c r="C140" s="7">
        <v>2610</v>
      </c>
      <c r="D140" s="7">
        <v>2018</v>
      </c>
      <c r="E140" s="7" t="s">
        <v>20</v>
      </c>
      <c r="F140" s="36">
        <f>SUM(G140:K140)</f>
        <v>1122.062</v>
      </c>
      <c r="G140" s="36"/>
      <c r="H140" s="36"/>
      <c r="I140" s="36">
        <v>1122.062</v>
      </c>
      <c r="J140" s="36"/>
      <c r="K140" s="36"/>
      <c r="L140" s="20" t="s">
        <v>163</v>
      </c>
    </row>
    <row r="141" spans="1:12" s="4" customFormat="1" ht="15.75">
      <c r="A141" s="38" t="s">
        <v>162</v>
      </c>
      <c r="B141" s="39"/>
      <c r="C141" s="40"/>
      <c r="D141" s="40"/>
      <c r="E141" s="40"/>
      <c r="F141" s="41">
        <f aca="true" t="shared" si="12" ref="F141:K141">SUM(F140)</f>
        <v>1122.062</v>
      </c>
      <c r="G141" s="41">
        <f t="shared" si="12"/>
        <v>0</v>
      </c>
      <c r="H141" s="41">
        <f t="shared" si="12"/>
        <v>0</v>
      </c>
      <c r="I141" s="41">
        <f t="shared" si="12"/>
        <v>1122.062</v>
      </c>
      <c r="J141" s="41">
        <f t="shared" si="12"/>
        <v>0</v>
      </c>
      <c r="K141" s="41">
        <f t="shared" si="12"/>
        <v>0</v>
      </c>
      <c r="L141" s="42"/>
    </row>
    <row r="142" spans="1:12" s="4" customFormat="1" ht="37.5" customHeight="1">
      <c r="A142" s="29" t="s">
        <v>120</v>
      </c>
      <c r="B142" s="30" t="s">
        <v>121</v>
      </c>
      <c r="C142" s="28">
        <v>2610</v>
      </c>
      <c r="D142" s="12">
        <v>2018</v>
      </c>
      <c r="E142" s="28" t="s">
        <v>49</v>
      </c>
      <c r="F142" s="31">
        <f>SUM(G142:K142)</f>
        <v>5339.911</v>
      </c>
      <c r="G142" s="32"/>
      <c r="H142" s="32"/>
      <c r="I142" s="31">
        <v>5339.911</v>
      </c>
      <c r="J142" s="32"/>
      <c r="K142" s="32"/>
      <c r="L142" s="55" t="s">
        <v>50</v>
      </c>
    </row>
    <row r="143" spans="1:12" s="4" customFormat="1" ht="36" customHeight="1">
      <c r="A143" s="29" t="s">
        <v>122</v>
      </c>
      <c r="B143" s="30" t="s">
        <v>121</v>
      </c>
      <c r="C143" s="28">
        <v>2610</v>
      </c>
      <c r="D143" s="12">
        <v>2018</v>
      </c>
      <c r="E143" s="28" t="s">
        <v>49</v>
      </c>
      <c r="F143" s="31">
        <f>SUM(G143:K143)</f>
        <v>200</v>
      </c>
      <c r="G143" s="32"/>
      <c r="H143" s="32"/>
      <c r="I143" s="32">
        <v>200</v>
      </c>
      <c r="J143" s="32"/>
      <c r="K143" s="32"/>
      <c r="L143" s="55"/>
    </row>
    <row r="144" spans="1:12" s="4" customFormat="1" ht="31.5">
      <c r="A144" s="10" t="s">
        <v>123</v>
      </c>
      <c r="B144" s="30" t="s">
        <v>121</v>
      </c>
      <c r="C144" s="43">
        <v>2610</v>
      </c>
      <c r="D144" s="43">
        <v>2018</v>
      </c>
      <c r="E144" s="28" t="s">
        <v>49</v>
      </c>
      <c r="F144" s="44">
        <f>SUM(G144:K144)</f>
        <v>147.6</v>
      </c>
      <c r="G144" s="44"/>
      <c r="H144" s="44"/>
      <c r="I144" s="44">
        <v>147.6</v>
      </c>
      <c r="J144" s="44"/>
      <c r="K144" s="44"/>
      <c r="L144" s="33" t="s">
        <v>124</v>
      </c>
    </row>
    <row r="145" spans="1:12" s="4" customFormat="1" ht="15.75">
      <c r="A145" s="45" t="s">
        <v>110</v>
      </c>
      <c r="B145" s="46"/>
      <c r="C145" s="43"/>
      <c r="D145" s="43"/>
      <c r="E145" s="43"/>
      <c r="F145" s="44">
        <f aca="true" t="shared" si="13" ref="F145:K145">SUM(F142:F144)</f>
        <v>5687.511</v>
      </c>
      <c r="G145" s="44">
        <f t="shared" si="13"/>
        <v>0</v>
      </c>
      <c r="H145" s="44">
        <f t="shared" si="13"/>
        <v>0</v>
      </c>
      <c r="I145" s="44">
        <f t="shared" si="13"/>
        <v>5687.511</v>
      </c>
      <c r="J145" s="44">
        <f t="shared" si="13"/>
        <v>0</v>
      </c>
      <c r="K145" s="44">
        <f t="shared" si="13"/>
        <v>0</v>
      </c>
      <c r="L145" s="43"/>
    </row>
    <row r="146" spans="1:12" s="4" customFormat="1" ht="47.25">
      <c r="A146" s="10" t="s">
        <v>125</v>
      </c>
      <c r="B146" s="30" t="s">
        <v>121</v>
      </c>
      <c r="C146" s="43">
        <v>3210</v>
      </c>
      <c r="D146" s="43">
        <v>2018</v>
      </c>
      <c r="E146" s="28" t="s">
        <v>49</v>
      </c>
      <c r="F146" s="44">
        <f aca="true" t="shared" si="14" ref="F146:F155">SUM(G146:K146)</f>
        <v>1393.818</v>
      </c>
      <c r="G146" s="44"/>
      <c r="H146" s="44"/>
      <c r="I146" s="44">
        <v>1393.818</v>
      </c>
      <c r="J146" s="44"/>
      <c r="K146" s="44"/>
      <c r="L146" s="55" t="s">
        <v>50</v>
      </c>
    </row>
    <row r="147" spans="1:12" s="4" customFormat="1" ht="63">
      <c r="A147" s="10" t="s">
        <v>151</v>
      </c>
      <c r="B147" s="30" t="s">
        <v>121</v>
      </c>
      <c r="C147" s="43">
        <v>3210</v>
      </c>
      <c r="D147" s="43">
        <v>2018</v>
      </c>
      <c r="E147" s="28" t="s">
        <v>49</v>
      </c>
      <c r="F147" s="44">
        <f t="shared" si="14"/>
        <v>2241.696</v>
      </c>
      <c r="G147" s="44"/>
      <c r="H147" s="44"/>
      <c r="I147" s="44">
        <v>2241.696</v>
      </c>
      <c r="J147" s="44"/>
      <c r="K147" s="44"/>
      <c r="L147" s="55"/>
    </row>
    <row r="148" spans="1:12" s="4" customFormat="1" ht="63">
      <c r="A148" s="10" t="s">
        <v>152</v>
      </c>
      <c r="B148" s="30" t="s">
        <v>121</v>
      </c>
      <c r="C148" s="43">
        <v>3210</v>
      </c>
      <c r="D148" s="43">
        <v>2018</v>
      </c>
      <c r="E148" s="28" t="s">
        <v>49</v>
      </c>
      <c r="F148" s="44">
        <f t="shared" si="14"/>
        <v>729.176</v>
      </c>
      <c r="G148" s="44"/>
      <c r="H148" s="44"/>
      <c r="I148" s="44">
        <v>729.176</v>
      </c>
      <c r="J148" s="44"/>
      <c r="K148" s="44"/>
      <c r="L148" s="55"/>
    </row>
    <row r="149" spans="1:12" s="4" customFormat="1" ht="63" customHeight="1">
      <c r="A149" s="10" t="s">
        <v>153</v>
      </c>
      <c r="B149" s="30" t="s">
        <v>121</v>
      </c>
      <c r="C149" s="43">
        <v>3210</v>
      </c>
      <c r="D149" s="43">
        <v>2018</v>
      </c>
      <c r="E149" s="28" t="s">
        <v>49</v>
      </c>
      <c r="F149" s="44">
        <f t="shared" si="14"/>
        <v>8.428</v>
      </c>
      <c r="G149" s="44"/>
      <c r="H149" s="44"/>
      <c r="I149" s="44">
        <v>8.428</v>
      </c>
      <c r="J149" s="44"/>
      <c r="K149" s="44"/>
      <c r="L149" s="55"/>
    </row>
    <row r="150" spans="1:12" s="4" customFormat="1" ht="36" customHeight="1">
      <c r="A150" s="10" t="s">
        <v>126</v>
      </c>
      <c r="B150" s="30" t="s">
        <v>121</v>
      </c>
      <c r="C150" s="43">
        <v>3210</v>
      </c>
      <c r="D150" s="43">
        <v>2018</v>
      </c>
      <c r="E150" s="28" t="s">
        <v>49</v>
      </c>
      <c r="F150" s="44">
        <f t="shared" si="14"/>
        <v>1901.417</v>
      </c>
      <c r="G150" s="44"/>
      <c r="H150" s="44"/>
      <c r="I150" s="44">
        <v>1901.417</v>
      </c>
      <c r="J150" s="44"/>
      <c r="K150" s="44"/>
      <c r="L150" s="55"/>
    </row>
    <row r="151" spans="1:12" s="4" customFormat="1" ht="63">
      <c r="A151" s="10" t="s">
        <v>127</v>
      </c>
      <c r="B151" s="30" t="s">
        <v>121</v>
      </c>
      <c r="C151" s="43">
        <v>3210</v>
      </c>
      <c r="D151" s="43">
        <v>2018</v>
      </c>
      <c r="E151" s="28" t="s">
        <v>49</v>
      </c>
      <c r="F151" s="44">
        <f t="shared" si="14"/>
        <v>684.041</v>
      </c>
      <c r="G151" s="44"/>
      <c r="H151" s="44"/>
      <c r="I151" s="44">
        <v>684.041</v>
      </c>
      <c r="J151" s="44"/>
      <c r="K151" s="44"/>
      <c r="L151" s="55"/>
    </row>
    <row r="152" spans="1:12" s="4" customFormat="1" ht="66.75" customHeight="1">
      <c r="A152" s="10" t="s">
        <v>129</v>
      </c>
      <c r="B152" s="30" t="s">
        <v>121</v>
      </c>
      <c r="C152" s="43">
        <v>3210</v>
      </c>
      <c r="D152" s="43">
        <v>2018</v>
      </c>
      <c r="E152" s="28" t="s">
        <v>49</v>
      </c>
      <c r="F152" s="44">
        <f t="shared" si="14"/>
        <v>4720.151</v>
      </c>
      <c r="G152" s="44"/>
      <c r="H152" s="44"/>
      <c r="I152" s="44">
        <v>4720.151</v>
      </c>
      <c r="J152" s="44"/>
      <c r="K152" s="44"/>
      <c r="L152" s="55"/>
    </row>
    <row r="153" spans="1:12" s="4" customFormat="1" ht="51.75" customHeight="1">
      <c r="A153" s="10" t="s">
        <v>128</v>
      </c>
      <c r="B153" s="30" t="s">
        <v>121</v>
      </c>
      <c r="C153" s="43">
        <v>3210</v>
      </c>
      <c r="D153" s="43">
        <v>2018</v>
      </c>
      <c r="E153" s="28" t="s">
        <v>49</v>
      </c>
      <c r="F153" s="44">
        <f t="shared" si="14"/>
        <v>102.233</v>
      </c>
      <c r="G153" s="44"/>
      <c r="H153" s="44"/>
      <c r="I153" s="44">
        <v>102.233</v>
      </c>
      <c r="J153" s="44"/>
      <c r="K153" s="44"/>
      <c r="L153" s="55"/>
    </row>
    <row r="154" spans="1:12" s="4" customFormat="1" ht="63">
      <c r="A154" s="10" t="s">
        <v>172</v>
      </c>
      <c r="B154" s="30" t="s">
        <v>121</v>
      </c>
      <c r="C154" s="43">
        <v>3210</v>
      </c>
      <c r="D154" s="43">
        <v>2018</v>
      </c>
      <c r="E154" s="28" t="s">
        <v>49</v>
      </c>
      <c r="F154" s="44">
        <f t="shared" si="14"/>
        <v>535.364</v>
      </c>
      <c r="G154" s="44"/>
      <c r="H154" s="44"/>
      <c r="I154" s="44">
        <v>535.364</v>
      </c>
      <c r="J154" s="44"/>
      <c r="K154" s="44"/>
      <c r="L154" s="55"/>
    </row>
    <row r="155" spans="1:12" s="4" customFormat="1" ht="47.25">
      <c r="A155" s="10" t="s">
        <v>129</v>
      </c>
      <c r="B155" s="30" t="s">
        <v>121</v>
      </c>
      <c r="C155" s="43">
        <v>3210</v>
      </c>
      <c r="D155" s="43">
        <v>2018</v>
      </c>
      <c r="E155" s="28" t="s">
        <v>49</v>
      </c>
      <c r="F155" s="44">
        <f t="shared" si="14"/>
        <v>46.2</v>
      </c>
      <c r="G155" s="44"/>
      <c r="H155" s="44"/>
      <c r="I155" s="44">
        <v>46.2</v>
      </c>
      <c r="J155" s="44"/>
      <c r="K155" s="44"/>
      <c r="L155" s="55"/>
    </row>
    <row r="156" spans="1:12" s="4" customFormat="1" ht="78.75">
      <c r="A156" s="10" t="s">
        <v>190</v>
      </c>
      <c r="B156" s="30" t="s">
        <v>121</v>
      </c>
      <c r="C156" s="43">
        <v>3210</v>
      </c>
      <c r="D156" s="43">
        <v>2018</v>
      </c>
      <c r="E156" s="28" t="s">
        <v>49</v>
      </c>
      <c r="F156" s="44">
        <f>SUM(G156:K156)</f>
        <v>31.453</v>
      </c>
      <c r="G156" s="44"/>
      <c r="H156" s="44"/>
      <c r="I156" s="44">
        <v>31.453</v>
      </c>
      <c r="J156" s="44"/>
      <c r="K156" s="44"/>
      <c r="L156" s="55"/>
    </row>
    <row r="157" spans="1:12" s="4" customFormat="1" ht="78.75">
      <c r="A157" s="10" t="s">
        <v>212</v>
      </c>
      <c r="B157" s="30" t="s">
        <v>121</v>
      </c>
      <c r="C157" s="43">
        <v>3210</v>
      </c>
      <c r="D157" s="43">
        <v>2018</v>
      </c>
      <c r="E157" s="28" t="s">
        <v>49</v>
      </c>
      <c r="F157" s="44">
        <f>SUM(G157:K157)</f>
        <v>1510.307</v>
      </c>
      <c r="G157" s="44"/>
      <c r="H157" s="44"/>
      <c r="I157" s="44">
        <v>1510.307</v>
      </c>
      <c r="J157" s="44"/>
      <c r="K157" s="44"/>
      <c r="L157" s="55"/>
    </row>
    <row r="158" spans="1:12" s="4" customFormat="1" ht="47.25">
      <c r="A158" s="10" t="s">
        <v>211</v>
      </c>
      <c r="B158" s="30" t="s">
        <v>121</v>
      </c>
      <c r="C158" s="43">
        <v>3210</v>
      </c>
      <c r="D158" s="43">
        <v>2018</v>
      </c>
      <c r="E158" s="28" t="s">
        <v>49</v>
      </c>
      <c r="F158" s="44">
        <v>818.778</v>
      </c>
      <c r="G158" s="44"/>
      <c r="H158" s="44"/>
      <c r="I158" s="44">
        <v>818.778</v>
      </c>
      <c r="J158" s="44"/>
      <c r="K158" s="44"/>
      <c r="L158" s="33"/>
    </row>
    <row r="159" spans="1:12" s="4" customFormat="1" ht="15.75">
      <c r="A159" s="45" t="s">
        <v>118</v>
      </c>
      <c r="B159" s="46"/>
      <c r="C159" s="43"/>
      <c r="D159" s="43"/>
      <c r="E159" s="43"/>
      <c r="F159" s="44">
        <f>SUM(F146:F158)</f>
        <v>14723.062</v>
      </c>
      <c r="G159" s="44">
        <f>SUM(G146:G157)</f>
        <v>0</v>
      </c>
      <c r="H159" s="44">
        <f>SUM(H146:H157)</f>
        <v>0</v>
      </c>
      <c r="I159" s="44">
        <f>SUM(I146:I158)</f>
        <v>14723.062</v>
      </c>
      <c r="J159" s="44">
        <f>SUM(J146:J157)</f>
        <v>0</v>
      </c>
      <c r="K159" s="44">
        <f>SUM(K146:K157)</f>
        <v>0</v>
      </c>
      <c r="L159" s="43"/>
    </row>
    <row r="160" spans="1:12" s="4" customFormat="1" ht="15.75">
      <c r="A160" s="47" t="s">
        <v>130</v>
      </c>
      <c r="B160" s="48"/>
      <c r="C160" s="49"/>
      <c r="D160" s="49"/>
      <c r="E160" s="49"/>
      <c r="F160" s="50">
        <f aca="true" t="shared" si="15" ref="F160:K160">SUM(F145+F159)</f>
        <v>20410.573</v>
      </c>
      <c r="G160" s="50">
        <f t="shared" si="15"/>
        <v>0</v>
      </c>
      <c r="H160" s="50">
        <f t="shared" si="15"/>
        <v>0</v>
      </c>
      <c r="I160" s="50">
        <f t="shared" si="15"/>
        <v>20410.573</v>
      </c>
      <c r="J160" s="50">
        <f t="shared" si="15"/>
        <v>0</v>
      </c>
      <c r="K160" s="50">
        <f t="shared" si="15"/>
        <v>0</v>
      </c>
      <c r="L160" s="49"/>
    </row>
    <row r="161" spans="1:12" s="4" customFormat="1" ht="15.75">
      <c r="A161" s="51" t="s">
        <v>131</v>
      </c>
      <c r="B161" s="52"/>
      <c r="C161" s="52"/>
      <c r="D161" s="52"/>
      <c r="E161" s="52"/>
      <c r="F161" s="53">
        <f aca="true" t="shared" si="16" ref="F161:K161">SUM(F47+F58+F61+F139+F141+F160)</f>
        <v>39910.224</v>
      </c>
      <c r="G161" s="53">
        <f t="shared" si="16"/>
        <v>0</v>
      </c>
      <c r="H161" s="53">
        <f t="shared" si="16"/>
        <v>0</v>
      </c>
      <c r="I161" s="53">
        <f t="shared" si="16"/>
        <v>39910.224</v>
      </c>
      <c r="J161" s="53">
        <f t="shared" si="16"/>
        <v>0</v>
      </c>
      <c r="K161" s="53">
        <f t="shared" si="16"/>
        <v>0</v>
      </c>
      <c r="L161" s="52"/>
    </row>
    <row r="162" spans="1:12" ht="15.75">
      <c r="A162" s="57" t="s">
        <v>132</v>
      </c>
      <c r="B162" s="57"/>
      <c r="C162" s="57"/>
      <c r="D162" s="57"/>
      <c r="E162" s="57"/>
      <c r="F162" s="57"/>
      <c r="G162" s="57"/>
      <c r="H162" s="57"/>
      <c r="I162" s="57"/>
      <c r="J162" s="57"/>
      <c r="K162" s="57"/>
      <c r="L162" s="57"/>
    </row>
    <row r="163" spans="1:12" ht="15.75">
      <c r="A163" s="5" t="s">
        <v>199</v>
      </c>
      <c r="B163" s="5"/>
      <c r="C163" s="5"/>
      <c r="D163" s="5"/>
      <c r="E163" s="5"/>
      <c r="F163" s="5"/>
      <c r="G163" s="5" t="s">
        <v>200</v>
      </c>
      <c r="H163" s="5"/>
      <c r="I163" s="5"/>
      <c r="J163" s="5"/>
      <c r="K163" s="5"/>
      <c r="L163" s="5"/>
    </row>
    <row r="164" spans="1:12" ht="15.75">
      <c r="A164" s="6"/>
      <c r="B164" s="6"/>
      <c r="C164" s="6"/>
      <c r="D164" s="6"/>
      <c r="E164" s="6"/>
      <c r="F164" s="6"/>
      <c r="G164" s="6"/>
      <c r="H164" s="6"/>
      <c r="I164" s="6"/>
      <c r="J164" s="6"/>
      <c r="K164" s="6"/>
      <c r="L164" s="6"/>
    </row>
    <row r="165" spans="1:12" ht="15.75">
      <c r="A165" s="6" t="s">
        <v>133</v>
      </c>
      <c r="B165" s="6"/>
      <c r="C165" s="6"/>
      <c r="D165" s="6"/>
      <c r="E165" s="6"/>
      <c r="F165" s="6"/>
      <c r="G165" s="6" t="s">
        <v>134</v>
      </c>
      <c r="H165" s="6"/>
      <c r="I165" s="6"/>
      <c r="J165" s="6"/>
      <c r="K165" s="6"/>
      <c r="L165" s="6"/>
    </row>
  </sheetData>
  <sheetProtection selectLockedCells="1" selectUnlockedCells="1"/>
  <mergeCells count="34">
    <mergeCell ref="L18:L24"/>
    <mergeCell ref="J1:L1"/>
    <mergeCell ref="J2:L2"/>
    <mergeCell ref="J3:L3"/>
    <mergeCell ref="J4:L4"/>
    <mergeCell ref="A5:A8"/>
    <mergeCell ref="B5:B8"/>
    <mergeCell ref="C5:C8"/>
    <mergeCell ref="D5:D8"/>
    <mergeCell ref="E5:E8"/>
    <mergeCell ref="L5:L8"/>
    <mergeCell ref="F6:F8"/>
    <mergeCell ref="G6:K6"/>
    <mergeCell ref="G7:G8"/>
    <mergeCell ref="H7:I7"/>
    <mergeCell ref="J7:J8"/>
    <mergeCell ref="K7:K8"/>
    <mergeCell ref="F5:K5"/>
    <mergeCell ref="L73:L76"/>
    <mergeCell ref="L81:L83"/>
    <mergeCell ref="L88:L90"/>
    <mergeCell ref="L64:L72"/>
    <mergeCell ref="L77:L78"/>
    <mergeCell ref="A162:L162"/>
    <mergeCell ref="L32:L46"/>
    <mergeCell ref="L59:L60"/>
    <mergeCell ref="L146:L157"/>
    <mergeCell ref="L117:L118"/>
    <mergeCell ref="L93:L99"/>
    <mergeCell ref="L101:L104"/>
    <mergeCell ref="L107:L114"/>
    <mergeCell ref="L122:L124"/>
    <mergeCell ref="L142:L143"/>
    <mergeCell ref="L49:L52"/>
  </mergeCells>
  <printOptions/>
  <pageMargins left="0.15748031496062992" right="0.15748031496062992" top="0.1968503937007874" bottom="0.1968503937007874" header="0.5118110236220472" footer="0.5118110236220472"/>
  <pageSetup firstPageNumber="1" useFirstPageNumber="1" horizontalDpi="300" verticalDpi="300" orientation="landscape" paperSize="9" scale="67" r:id="rId1"/>
  <rowBreaks count="4" manualBreakCount="4">
    <brk id="20" max="255" man="1"/>
    <brk id="37" max="255" man="1"/>
    <brk id="58" max="11" man="1"/>
    <brk id="8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user24</dc:creator>
  <cp:keywords/>
  <dc:description/>
  <cp:lastModifiedBy>user24</cp:lastModifiedBy>
  <cp:lastPrinted>2018-10-22T07:09:58Z</cp:lastPrinted>
  <dcterms:created xsi:type="dcterms:W3CDTF">2018-06-12T13:30:24Z</dcterms:created>
  <dcterms:modified xsi:type="dcterms:W3CDTF">2018-10-22T07:12:17Z</dcterms:modified>
  <cp:category/>
  <cp:version/>
  <cp:contentType/>
  <cp:contentStatus/>
</cp:coreProperties>
</file>