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15" windowWidth="15195" windowHeight="11640" activeTab="0"/>
  </bookViews>
  <sheets>
    <sheet name="Доходи №1" sheetId="1" r:id="rId1"/>
  </sheets>
  <definedNames>
    <definedName name="_xlnm.Print_Area" localSheetId="0">'Доходи №1'!$B$1:$M$31</definedName>
  </definedNames>
  <calcPr fullCalcOnLoad="1"/>
</workbook>
</file>

<file path=xl/sharedStrings.xml><?xml version="1.0" encoding="utf-8"?>
<sst xmlns="http://schemas.openxmlformats.org/spreadsheetml/2006/main" count="36" uniqueCount="34">
  <si>
    <t>Загальний фонд</t>
  </si>
  <si>
    <t>Спеціальний фонд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</si>
  <si>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</si>
  <si>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</si>
  <si>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</si>
  <si>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</si>
  <si>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Офіційні трансферти</t>
  </si>
  <si>
    <t>Дотації</t>
  </si>
  <si>
    <t>Субвенції</t>
  </si>
  <si>
    <t>Всього доходів загального фонду з трансфертами</t>
  </si>
  <si>
    <t>Доходи</t>
  </si>
  <si>
    <t>Відсоток виконання до плану на рік</t>
  </si>
  <si>
    <t>по звіту</t>
  </si>
  <si>
    <t>тис.грн.</t>
  </si>
  <si>
    <t>Інші неподаткові надходження</t>
  </si>
  <si>
    <t>Податок на доходи фізичних осіб</t>
  </si>
  <si>
    <t>Код</t>
  </si>
  <si>
    <t>Разом доходів загального фонду</t>
  </si>
  <si>
    <t>Разом доходів спеціального фонду</t>
  </si>
  <si>
    <t>Всього доходів загального та спеціального фонду</t>
  </si>
  <si>
    <t>Адміністративні збори та платежі, доходи від некомерційного та побічного продажу</t>
  </si>
  <si>
    <t>Начальник фінансового управління</t>
  </si>
  <si>
    <t>Л.Л.Маркова</t>
  </si>
  <si>
    <t>Всього доходів спеціального фонду з врахуванням трансфертів</t>
  </si>
  <si>
    <t>Всього доходів загального та спеціального фонду з трансфертами</t>
  </si>
  <si>
    <t>Фактичне виконання за І квартал 2017 року</t>
  </si>
  <si>
    <t>Податок на прибуток підприємств</t>
  </si>
  <si>
    <t>План на 2017 рік</t>
  </si>
  <si>
    <t>р.б442</t>
  </si>
  <si>
    <t xml:space="preserve">   Аналіз виконання доходної частини районного бюджету за І півріччя  2017 року</t>
  </si>
  <si>
    <t>План на І півріччя 2017 рік</t>
  </si>
  <si>
    <t>Фактичне виконання за І півріччя 2017 року</t>
  </si>
  <si>
    <t>Відсоток виконання до плану на  І півріччя 2017 року</t>
  </si>
  <si>
    <t>Доходи від операцій з капіталом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</si>
</sst>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172" fontId="25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172" fontId="24" fillId="0" borderId="10" xfId="0" applyNumberFormat="1" applyFont="1" applyBorder="1" applyAlignment="1">
      <alignment horizontal="center"/>
    </xf>
    <xf numFmtId="172" fontId="25" fillId="0" borderId="10" xfId="0" applyNumberFormat="1" applyFont="1" applyBorder="1" applyAlignment="1">
      <alignment horizontal="left" wrapText="1"/>
    </xf>
    <xf numFmtId="0" fontId="26" fillId="0" borderId="10" xfId="0" applyFont="1" applyBorder="1" applyAlignment="1">
      <alignment/>
    </xf>
    <xf numFmtId="172" fontId="27" fillId="0" borderId="10" xfId="0" applyNumberFormat="1" applyFont="1" applyBorder="1" applyAlignment="1">
      <alignment horizontal="center"/>
    </xf>
    <xf numFmtId="172" fontId="24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5" fillId="0" borderId="11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172" fontId="25" fillId="0" borderId="11" xfId="0" applyNumberFormat="1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4" fillId="0" borderId="11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172" fontId="24" fillId="0" borderId="11" xfId="0" applyNumberFormat="1" applyFont="1" applyBorder="1" applyAlignment="1">
      <alignment horizontal="center"/>
    </xf>
    <xf numFmtId="172" fontId="24" fillId="0" borderId="12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172" fontId="0" fillId="0" borderId="12" xfId="0" applyNumberForma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5" fillId="0" borderId="14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25" fillId="0" borderId="14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5" fillId="0" borderId="17" xfId="0" applyFont="1" applyBorder="1" applyAlignment="1">
      <alignment horizontal="left" wrapText="1"/>
    </xf>
    <xf numFmtId="0" fontId="25" fillId="0" borderId="18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25" fillId="0" borderId="21" xfId="0" applyFont="1" applyBorder="1" applyAlignment="1">
      <alignment horizontal="left" wrapText="1"/>
    </xf>
    <xf numFmtId="0" fontId="25" fillId="0" borderId="22" xfId="0" applyFont="1" applyBorder="1" applyAlignment="1">
      <alignment horizontal="left" wrapText="1"/>
    </xf>
    <xf numFmtId="0" fontId="25" fillId="0" borderId="23" xfId="0" applyFont="1" applyBorder="1" applyAlignment="1">
      <alignment horizontal="left" wrapText="1"/>
    </xf>
    <xf numFmtId="0" fontId="25" fillId="0" borderId="24" xfId="0" applyFont="1" applyBorder="1" applyAlignment="1">
      <alignment horizontal="left" wrapText="1"/>
    </xf>
    <xf numFmtId="0" fontId="25" fillId="0" borderId="13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7" fillId="0" borderId="11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0" borderId="12" xfId="0" applyFont="1" applyBorder="1" applyAlignment="1">
      <alignment horizontal="left" wrapText="1"/>
    </xf>
    <xf numFmtId="172" fontId="27" fillId="0" borderId="11" xfId="0" applyNumberFormat="1" applyFont="1" applyBorder="1" applyAlignment="1">
      <alignment horizontal="center"/>
    </xf>
    <xf numFmtId="172" fontId="27" fillId="0" borderId="12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1"/>
  <sheetViews>
    <sheetView tabSelected="1" zoomScalePageLayoutView="0" workbookViewId="0" topLeftCell="A22">
      <selection activeCell="H40" sqref="H40"/>
    </sheetView>
  </sheetViews>
  <sheetFormatPr defaultColWidth="9.00390625" defaultRowHeight="12.75"/>
  <cols>
    <col min="2" max="2" width="13.875" style="0" customWidth="1"/>
    <col min="8" max="8" width="7.875" style="0" customWidth="1"/>
    <col min="9" max="9" width="9.00390625" style="0" customWidth="1"/>
    <col min="10" max="10" width="6.875" style="0" customWidth="1"/>
    <col min="11" max="11" width="11.875" style="0" customWidth="1"/>
    <col min="12" max="12" width="6.625" style="0" customWidth="1"/>
    <col min="13" max="13" width="20.75390625" style="0" customWidth="1"/>
  </cols>
  <sheetData>
    <row r="1" spans="2:15" ht="18.75">
      <c r="B1" s="4"/>
      <c r="C1" s="73" t="s">
        <v>29</v>
      </c>
      <c r="D1" s="73"/>
      <c r="E1" s="73"/>
      <c r="F1" s="73"/>
      <c r="G1" s="73"/>
      <c r="H1" s="73"/>
      <c r="I1" s="73"/>
      <c r="J1" s="73"/>
      <c r="K1" s="73"/>
      <c r="L1" s="5"/>
      <c r="M1" s="4"/>
      <c r="N1" s="1"/>
      <c r="O1" t="s">
        <v>28</v>
      </c>
    </row>
    <row r="2" spans="2:14" ht="18.75">
      <c r="B2" s="6" t="s">
        <v>12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"/>
    </row>
    <row r="3" spans="2:14" ht="18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6" t="s">
        <v>13</v>
      </c>
      <c r="N3" s="1"/>
    </row>
    <row r="4" spans="2:14" ht="18.75" customHeight="1">
      <c r="B4" s="40" t="s">
        <v>16</v>
      </c>
      <c r="C4" s="41" t="s">
        <v>10</v>
      </c>
      <c r="D4" s="42"/>
      <c r="E4" s="42"/>
      <c r="F4" s="42"/>
      <c r="G4" s="42"/>
      <c r="H4" s="43"/>
      <c r="I4" s="50" t="s">
        <v>30</v>
      </c>
      <c r="J4" s="51"/>
      <c r="K4" s="50" t="s">
        <v>31</v>
      </c>
      <c r="L4" s="51"/>
      <c r="M4" s="56" t="s">
        <v>32</v>
      </c>
      <c r="N4" s="1"/>
    </row>
    <row r="5" spans="2:14" ht="18.75">
      <c r="B5" s="40"/>
      <c r="C5" s="44"/>
      <c r="D5" s="45"/>
      <c r="E5" s="45"/>
      <c r="F5" s="45"/>
      <c r="G5" s="45"/>
      <c r="H5" s="46"/>
      <c r="I5" s="52"/>
      <c r="J5" s="53"/>
      <c r="K5" s="52"/>
      <c r="L5" s="53"/>
      <c r="M5" s="57"/>
      <c r="N5" s="1"/>
    </row>
    <row r="6" spans="2:14" ht="18.75">
      <c r="B6" s="40"/>
      <c r="C6" s="44"/>
      <c r="D6" s="45"/>
      <c r="E6" s="45"/>
      <c r="F6" s="45"/>
      <c r="G6" s="45"/>
      <c r="H6" s="46"/>
      <c r="I6" s="52"/>
      <c r="J6" s="53"/>
      <c r="K6" s="52"/>
      <c r="L6" s="53"/>
      <c r="M6" s="57"/>
      <c r="N6" s="1"/>
    </row>
    <row r="7" spans="2:14" ht="7.5" customHeight="1">
      <c r="B7" s="40"/>
      <c r="C7" s="47"/>
      <c r="D7" s="48"/>
      <c r="E7" s="48"/>
      <c r="F7" s="48"/>
      <c r="G7" s="48"/>
      <c r="H7" s="49"/>
      <c r="I7" s="54"/>
      <c r="J7" s="55"/>
      <c r="K7" s="54"/>
      <c r="L7" s="55"/>
      <c r="M7" s="58"/>
      <c r="N7" s="1"/>
    </row>
    <row r="8" spans="2:14" ht="18.75">
      <c r="B8" s="7"/>
      <c r="C8" s="35" t="s">
        <v>0</v>
      </c>
      <c r="D8" s="59"/>
      <c r="E8" s="59"/>
      <c r="F8" s="59"/>
      <c r="G8" s="59"/>
      <c r="H8" s="36"/>
      <c r="I8" s="35"/>
      <c r="J8" s="36"/>
      <c r="K8" s="35"/>
      <c r="L8" s="36"/>
      <c r="M8" s="7"/>
      <c r="N8" s="1"/>
    </row>
    <row r="9" spans="2:14" ht="27.75" customHeight="1">
      <c r="B9" s="8">
        <v>10000000</v>
      </c>
      <c r="C9" s="60" t="s">
        <v>2</v>
      </c>
      <c r="D9" s="60"/>
      <c r="E9" s="60"/>
      <c r="F9" s="60"/>
      <c r="G9" s="60"/>
      <c r="H9" s="60"/>
      <c r="I9" s="35">
        <f>I10</f>
        <v>9947.5</v>
      </c>
      <c r="J9" s="36"/>
      <c r="K9" s="20">
        <f>K10</f>
        <v>14610.599999999999</v>
      </c>
      <c r="L9" s="21"/>
      <c r="M9" s="9">
        <f aca="true" t="shared" si="0" ref="M9:M20">K9/I9*100</f>
        <v>146.87710480020104</v>
      </c>
      <c r="N9" s="1"/>
    </row>
    <row r="10" spans="2:14" ht="34.5" customHeight="1">
      <c r="B10" s="8">
        <v>11000000</v>
      </c>
      <c r="C10" s="17" t="s">
        <v>3</v>
      </c>
      <c r="D10" s="18"/>
      <c r="E10" s="18"/>
      <c r="F10" s="18"/>
      <c r="G10" s="18"/>
      <c r="H10" s="19"/>
      <c r="I10" s="35">
        <f>SUM(I11:J12)</f>
        <v>9947.5</v>
      </c>
      <c r="J10" s="36"/>
      <c r="K10" s="20">
        <f>SUM(K11:L12)</f>
        <v>14610.599999999999</v>
      </c>
      <c r="L10" s="21"/>
      <c r="M10" s="9">
        <f t="shared" si="0"/>
        <v>146.87710480020104</v>
      </c>
      <c r="N10" s="1"/>
    </row>
    <row r="11" spans="2:14" ht="18.75">
      <c r="B11" s="10">
        <v>11010000</v>
      </c>
      <c r="C11" s="61" t="s">
        <v>15</v>
      </c>
      <c r="D11" s="62"/>
      <c r="E11" s="62"/>
      <c r="F11" s="62"/>
      <c r="G11" s="62"/>
      <c r="H11" s="63"/>
      <c r="I11" s="22">
        <v>9947.5</v>
      </c>
      <c r="J11" s="23"/>
      <c r="K11" s="30">
        <v>14605.3</v>
      </c>
      <c r="L11" s="31"/>
      <c r="M11" s="11">
        <f t="shared" si="0"/>
        <v>146.82382508167882</v>
      </c>
      <c r="N11" s="1"/>
    </row>
    <row r="12" spans="2:14" ht="18.75">
      <c r="B12" s="10">
        <v>11020000</v>
      </c>
      <c r="C12" s="27" t="s">
        <v>26</v>
      </c>
      <c r="D12" s="37"/>
      <c r="E12" s="37"/>
      <c r="F12" s="37"/>
      <c r="G12" s="37"/>
      <c r="H12" s="38"/>
      <c r="I12" s="15">
        <v>0</v>
      </c>
      <c r="J12" s="39"/>
      <c r="K12" s="15">
        <v>5.3</v>
      </c>
      <c r="L12" s="16"/>
      <c r="M12" s="11">
        <v>0</v>
      </c>
      <c r="N12" s="1"/>
    </row>
    <row r="13" spans="2:14" ht="30.75" customHeight="1">
      <c r="B13" s="8">
        <v>20000000</v>
      </c>
      <c r="C13" s="17" t="s">
        <v>4</v>
      </c>
      <c r="D13" s="18"/>
      <c r="E13" s="18"/>
      <c r="F13" s="18"/>
      <c r="G13" s="18"/>
      <c r="H13" s="19"/>
      <c r="I13" s="35">
        <f>I14+I15</f>
        <v>84.8</v>
      </c>
      <c r="J13" s="36"/>
      <c r="K13" s="35">
        <f>K14+K15</f>
        <v>115.7</v>
      </c>
      <c r="L13" s="36"/>
      <c r="M13" s="9">
        <f t="shared" si="0"/>
        <v>136.43867924528303</v>
      </c>
      <c r="N13" s="1"/>
    </row>
    <row r="14" spans="2:14" ht="37.5" customHeight="1">
      <c r="B14" s="10">
        <v>22000000</v>
      </c>
      <c r="C14" s="27" t="s">
        <v>20</v>
      </c>
      <c r="D14" s="28"/>
      <c r="E14" s="28"/>
      <c r="F14" s="28"/>
      <c r="G14" s="28"/>
      <c r="H14" s="29"/>
      <c r="I14" s="30">
        <v>83.2</v>
      </c>
      <c r="J14" s="31"/>
      <c r="K14" s="30">
        <v>110</v>
      </c>
      <c r="L14" s="31"/>
      <c r="M14" s="11">
        <f t="shared" si="0"/>
        <v>132.21153846153845</v>
      </c>
      <c r="N14" s="1"/>
    </row>
    <row r="15" spans="2:14" ht="29.25" customHeight="1">
      <c r="B15" s="10">
        <v>24000000</v>
      </c>
      <c r="C15" s="27" t="s">
        <v>14</v>
      </c>
      <c r="D15" s="28"/>
      <c r="E15" s="28"/>
      <c r="F15" s="28"/>
      <c r="G15" s="28"/>
      <c r="H15" s="29"/>
      <c r="I15" s="22">
        <v>1.6</v>
      </c>
      <c r="J15" s="23"/>
      <c r="K15" s="30">
        <v>5.7</v>
      </c>
      <c r="L15" s="31"/>
      <c r="M15" s="11">
        <f t="shared" si="0"/>
        <v>356.25</v>
      </c>
      <c r="N15" s="1"/>
    </row>
    <row r="16" spans="2:14" ht="22.5" customHeight="1">
      <c r="B16" s="10"/>
      <c r="C16" s="24" t="s">
        <v>17</v>
      </c>
      <c r="D16" s="25"/>
      <c r="E16" s="25"/>
      <c r="F16" s="25"/>
      <c r="G16" s="25"/>
      <c r="H16" s="26"/>
      <c r="I16" s="20">
        <f>I9+I13</f>
        <v>10032.3</v>
      </c>
      <c r="J16" s="21"/>
      <c r="K16" s="20">
        <f>K9+K13</f>
        <v>14726.3</v>
      </c>
      <c r="L16" s="21"/>
      <c r="M16" s="9">
        <f t="shared" si="0"/>
        <v>146.7888719436221</v>
      </c>
      <c r="N16" s="1"/>
    </row>
    <row r="17" spans="2:14" ht="18.75">
      <c r="B17" s="8"/>
      <c r="C17" s="24" t="s">
        <v>6</v>
      </c>
      <c r="D17" s="25"/>
      <c r="E17" s="25"/>
      <c r="F17" s="25"/>
      <c r="G17" s="25"/>
      <c r="H17" s="26"/>
      <c r="I17" s="20">
        <f>I18+I19</f>
        <v>91116.79999999999</v>
      </c>
      <c r="J17" s="36"/>
      <c r="K17" s="20">
        <f>K18+K19</f>
        <v>89143.7</v>
      </c>
      <c r="L17" s="36"/>
      <c r="M17" s="9">
        <f t="shared" si="0"/>
        <v>97.83453764838099</v>
      </c>
      <c r="N17" s="1"/>
    </row>
    <row r="18" spans="2:14" s="3" customFormat="1" ht="18.75">
      <c r="B18" s="10">
        <v>41020000</v>
      </c>
      <c r="C18" s="27" t="s">
        <v>7</v>
      </c>
      <c r="D18" s="28"/>
      <c r="E18" s="28"/>
      <c r="F18" s="28"/>
      <c r="G18" s="28"/>
      <c r="H18" s="29"/>
      <c r="I18" s="30">
        <v>6101.4</v>
      </c>
      <c r="J18" s="23"/>
      <c r="K18" s="30">
        <v>6101.4</v>
      </c>
      <c r="L18" s="23"/>
      <c r="M18" s="11">
        <f t="shared" si="0"/>
        <v>100</v>
      </c>
      <c r="N18" s="2"/>
    </row>
    <row r="19" spans="2:14" ht="18.75">
      <c r="B19" s="10">
        <v>41030000</v>
      </c>
      <c r="C19" s="27" t="s">
        <v>8</v>
      </c>
      <c r="D19" s="28"/>
      <c r="E19" s="28"/>
      <c r="F19" s="28"/>
      <c r="G19" s="28"/>
      <c r="H19" s="29"/>
      <c r="I19" s="30">
        <v>85015.4</v>
      </c>
      <c r="J19" s="23"/>
      <c r="K19" s="30">
        <v>83042.3</v>
      </c>
      <c r="L19" s="31"/>
      <c r="M19" s="11">
        <f t="shared" si="0"/>
        <v>97.6791263700459</v>
      </c>
      <c r="N19" s="1"/>
    </row>
    <row r="20" spans="2:14" ht="25.5" customHeight="1">
      <c r="B20" s="10"/>
      <c r="C20" s="17" t="s">
        <v>9</v>
      </c>
      <c r="D20" s="18"/>
      <c r="E20" s="18"/>
      <c r="F20" s="18"/>
      <c r="G20" s="18"/>
      <c r="H20" s="19"/>
      <c r="I20" s="20">
        <f>I16+I17</f>
        <v>101149.09999999999</v>
      </c>
      <c r="J20" s="21"/>
      <c r="K20" s="20">
        <f>K16+K17</f>
        <v>103870</v>
      </c>
      <c r="L20" s="21"/>
      <c r="M20" s="9">
        <f t="shared" si="0"/>
        <v>102.68998933257933</v>
      </c>
      <c r="N20" s="1"/>
    </row>
    <row r="21" spans="2:14" ht="55.5" customHeight="1">
      <c r="B21" s="10"/>
      <c r="C21" s="24" t="s">
        <v>10</v>
      </c>
      <c r="D21" s="25"/>
      <c r="E21" s="25"/>
      <c r="F21" s="25"/>
      <c r="G21" s="25"/>
      <c r="H21" s="26"/>
      <c r="I21" s="17" t="s">
        <v>27</v>
      </c>
      <c r="J21" s="19"/>
      <c r="K21" s="17" t="s">
        <v>25</v>
      </c>
      <c r="L21" s="19"/>
      <c r="M21" s="12" t="s">
        <v>11</v>
      </c>
      <c r="N21" s="1"/>
    </row>
    <row r="22" spans="2:14" ht="23.25" customHeight="1">
      <c r="B22" s="10"/>
      <c r="C22" s="17" t="s">
        <v>1</v>
      </c>
      <c r="D22" s="18"/>
      <c r="E22" s="18"/>
      <c r="F22" s="18"/>
      <c r="G22" s="18"/>
      <c r="H22" s="19"/>
      <c r="I22" s="22"/>
      <c r="J22" s="23"/>
      <c r="K22" s="22"/>
      <c r="L22" s="23"/>
      <c r="M22" s="9"/>
      <c r="N22" s="1"/>
    </row>
    <row r="23" spans="2:14" ht="27" customHeight="1">
      <c r="B23" s="10">
        <v>25000000</v>
      </c>
      <c r="C23" s="27" t="s">
        <v>5</v>
      </c>
      <c r="D23" s="28"/>
      <c r="E23" s="28"/>
      <c r="F23" s="28"/>
      <c r="G23" s="28"/>
      <c r="H23" s="29"/>
      <c r="I23" s="30">
        <v>519.5</v>
      </c>
      <c r="J23" s="31"/>
      <c r="K23" s="30">
        <v>585.9</v>
      </c>
      <c r="L23" s="31"/>
      <c r="M23" s="11">
        <f aca="true" t="shared" si="1" ref="M23:M29">K23/I23*100</f>
        <v>112.781520692974</v>
      </c>
      <c r="N23" s="1"/>
    </row>
    <row r="24" spans="2:14" ht="27" customHeight="1">
      <c r="B24" s="10">
        <v>30000000</v>
      </c>
      <c r="C24" s="32" t="s">
        <v>33</v>
      </c>
      <c r="D24" s="33"/>
      <c r="E24" s="33"/>
      <c r="F24" s="33"/>
      <c r="G24" s="33"/>
      <c r="H24" s="34"/>
      <c r="I24" s="30">
        <v>0</v>
      </c>
      <c r="J24" s="31"/>
      <c r="K24" s="30">
        <v>47.9</v>
      </c>
      <c r="L24" s="31"/>
      <c r="M24" s="11"/>
      <c r="N24" s="1"/>
    </row>
    <row r="25" spans="2:14" ht="25.5" customHeight="1">
      <c r="B25" s="10"/>
      <c r="C25" s="17" t="s">
        <v>18</v>
      </c>
      <c r="D25" s="18"/>
      <c r="E25" s="18"/>
      <c r="F25" s="18"/>
      <c r="G25" s="18"/>
      <c r="H25" s="19"/>
      <c r="I25" s="20">
        <f>I23</f>
        <v>519.5</v>
      </c>
      <c r="J25" s="21"/>
      <c r="K25" s="20">
        <f>SUM(K23:L24)</f>
        <v>633.8</v>
      </c>
      <c r="L25" s="21"/>
      <c r="M25" s="9">
        <f t="shared" si="1"/>
        <v>122.00192492781521</v>
      </c>
      <c r="N25" s="1"/>
    </row>
    <row r="26" spans="2:13" ht="28.5" customHeight="1">
      <c r="B26" s="13"/>
      <c r="C26" s="64" t="s">
        <v>19</v>
      </c>
      <c r="D26" s="65"/>
      <c r="E26" s="65"/>
      <c r="F26" s="65"/>
      <c r="G26" s="65"/>
      <c r="H26" s="66"/>
      <c r="I26" s="67">
        <f>I16+I25</f>
        <v>10551.8</v>
      </c>
      <c r="J26" s="68"/>
      <c r="K26" s="67">
        <f>K16+K25</f>
        <v>15360.099999999999</v>
      </c>
      <c r="L26" s="69"/>
      <c r="M26" s="14">
        <f>K26/I26*100</f>
        <v>145.56852859227808</v>
      </c>
    </row>
    <row r="27" spans="2:13" ht="21" customHeight="1">
      <c r="B27" s="13"/>
      <c r="C27" s="70" t="s">
        <v>6</v>
      </c>
      <c r="D27" s="71"/>
      <c r="E27" s="71"/>
      <c r="F27" s="71"/>
      <c r="G27" s="71"/>
      <c r="H27" s="72"/>
      <c r="I27" s="67">
        <v>1297</v>
      </c>
      <c r="J27" s="68"/>
      <c r="K27" s="67">
        <v>2823.5</v>
      </c>
      <c r="L27" s="68"/>
      <c r="M27" s="14">
        <f t="shared" si="1"/>
        <v>217.6946800308404</v>
      </c>
    </row>
    <row r="28" spans="2:13" ht="25.5" customHeight="1">
      <c r="B28" s="13"/>
      <c r="C28" s="64" t="s">
        <v>23</v>
      </c>
      <c r="D28" s="65"/>
      <c r="E28" s="65"/>
      <c r="F28" s="65"/>
      <c r="G28" s="65"/>
      <c r="H28" s="66"/>
      <c r="I28" s="67">
        <f>I25+I27</f>
        <v>1816.5</v>
      </c>
      <c r="J28" s="69"/>
      <c r="K28" s="67">
        <f>K25+K27</f>
        <v>3457.3</v>
      </c>
      <c r="L28" s="69"/>
      <c r="M28" s="14">
        <f t="shared" si="1"/>
        <v>190.32755298651253</v>
      </c>
    </row>
    <row r="29" spans="2:13" ht="26.25" customHeight="1">
      <c r="B29" s="10"/>
      <c r="C29" s="64" t="s">
        <v>24</v>
      </c>
      <c r="D29" s="65"/>
      <c r="E29" s="65"/>
      <c r="F29" s="65"/>
      <c r="G29" s="65"/>
      <c r="H29" s="66"/>
      <c r="I29" s="67">
        <f>I20+I28</f>
        <v>102965.59999999999</v>
      </c>
      <c r="J29" s="69"/>
      <c r="K29" s="67">
        <f>K20+K28</f>
        <v>107327.3</v>
      </c>
      <c r="L29" s="69"/>
      <c r="M29" s="14">
        <f t="shared" si="1"/>
        <v>104.23607496095784</v>
      </c>
    </row>
    <row r="30" spans="2:13" ht="12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 ht="15.75">
      <c r="B31" s="74" t="s">
        <v>21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 t="s">
        <v>22</v>
      </c>
    </row>
  </sheetData>
  <sheetProtection/>
  <mergeCells count="71">
    <mergeCell ref="C29:H29"/>
    <mergeCell ref="I29:J29"/>
    <mergeCell ref="K29:L29"/>
    <mergeCell ref="K14:L14"/>
    <mergeCell ref="I17:J17"/>
    <mergeCell ref="I18:J18"/>
    <mergeCell ref="K15:L15"/>
    <mergeCell ref="I15:J15"/>
    <mergeCell ref="K18:L18"/>
    <mergeCell ref="K16:L16"/>
    <mergeCell ref="K17:L17"/>
    <mergeCell ref="K28:L28"/>
    <mergeCell ref="K27:L27"/>
    <mergeCell ref="K26:L26"/>
    <mergeCell ref="K19:L19"/>
    <mergeCell ref="K23:L23"/>
    <mergeCell ref="K25:L25"/>
    <mergeCell ref="K20:L20"/>
    <mergeCell ref="K24:L24"/>
    <mergeCell ref="C26:H26"/>
    <mergeCell ref="C28:H28"/>
    <mergeCell ref="I26:J26"/>
    <mergeCell ref="I28:J28"/>
    <mergeCell ref="C27:H27"/>
    <mergeCell ref="I27:J27"/>
    <mergeCell ref="C19:H19"/>
    <mergeCell ref="I16:J16"/>
    <mergeCell ref="C17:H17"/>
    <mergeCell ref="C16:H16"/>
    <mergeCell ref="M4:M7"/>
    <mergeCell ref="C14:H14"/>
    <mergeCell ref="I14:J14"/>
    <mergeCell ref="K9:L9"/>
    <mergeCell ref="C8:H8"/>
    <mergeCell ref="I8:J8"/>
    <mergeCell ref="K8:L8"/>
    <mergeCell ref="I9:J9"/>
    <mergeCell ref="C9:H9"/>
    <mergeCell ref="C11:H11"/>
    <mergeCell ref="B4:B7"/>
    <mergeCell ref="C4:H7"/>
    <mergeCell ref="I4:J7"/>
    <mergeCell ref="K4:L7"/>
    <mergeCell ref="I10:J10"/>
    <mergeCell ref="I11:J11"/>
    <mergeCell ref="K13:L13"/>
    <mergeCell ref="C13:H13"/>
    <mergeCell ref="I13:J13"/>
    <mergeCell ref="K10:L10"/>
    <mergeCell ref="K11:L11"/>
    <mergeCell ref="C10:H10"/>
    <mergeCell ref="C12:H12"/>
    <mergeCell ref="I12:J12"/>
    <mergeCell ref="C25:H25"/>
    <mergeCell ref="I25:J25"/>
    <mergeCell ref="C22:H22"/>
    <mergeCell ref="I22:J22"/>
    <mergeCell ref="I23:J23"/>
    <mergeCell ref="C23:H23"/>
    <mergeCell ref="C24:H24"/>
    <mergeCell ref="I24:J24"/>
    <mergeCell ref="K12:L12"/>
    <mergeCell ref="C20:H20"/>
    <mergeCell ref="I20:J20"/>
    <mergeCell ref="K22:L22"/>
    <mergeCell ref="C21:H21"/>
    <mergeCell ref="I21:J21"/>
    <mergeCell ref="K21:L21"/>
    <mergeCell ref="C15:H15"/>
    <mergeCell ref="I19:J19"/>
    <mergeCell ref="C18:H18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</cp:lastModifiedBy>
  <cp:lastPrinted>2017-04-19T07:57:30Z</cp:lastPrinted>
  <dcterms:created xsi:type="dcterms:W3CDTF">2010-05-04T14:03:20Z</dcterms:created>
  <dcterms:modified xsi:type="dcterms:W3CDTF">2017-08-14T06:11:46Z</dcterms:modified>
  <cp:category/>
  <cp:version/>
  <cp:contentType/>
  <cp:contentStatus/>
</cp:coreProperties>
</file>