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6 (07.2017)" sheetId="43" r:id="rId1"/>
  </sheets>
  <definedNames>
    <definedName name="_xlnm.Print_Titles" localSheetId="0">'6 (07.2017)'!$8:$8</definedName>
    <definedName name="_xlnm.Print_Area" localSheetId="0">'6 (07.2017)'!$A$1:$H$77</definedName>
  </definedNames>
  <calcPr calcId="124519"/>
</workbook>
</file>

<file path=xl/calcChain.xml><?xml version="1.0" encoding="utf-8"?>
<calcChain xmlns="http://schemas.openxmlformats.org/spreadsheetml/2006/main">
  <c r="H45" i="43"/>
  <c r="G45"/>
  <c r="G44" s="1"/>
  <c r="H52"/>
  <c r="H51"/>
  <c r="H39"/>
  <c r="H25"/>
  <c r="H18"/>
  <c r="F10"/>
  <c r="F9" s="1"/>
  <c r="H23"/>
  <c r="H69"/>
  <c r="H68"/>
  <c r="H67"/>
  <c r="H66"/>
  <c r="H65" s="1"/>
  <c r="G65"/>
  <c r="F65"/>
  <c r="H64"/>
  <c r="H63" s="1"/>
  <c r="H62" s="1"/>
  <c r="G63"/>
  <c r="G62" s="1"/>
  <c r="F63"/>
  <c r="F62"/>
  <c r="H61"/>
  <c r="H60"/>
  <c r="H59"/>
  <c r="H58"/>
  <c r="H57"/>
  <c r="H56"/>
  <c r="H55"/>
  <c r="G54"/>
  <c r="F54"/>
  <c r="G53"/>
  <c r="F53"/>
  <c r="H50"/>
  <c r="H49"/>
  <c r="H48"/>
  <c r="H47"/>
  <c r="H46"/>
  <c r="F45"/>
  <c r="I45" s="1"/>
  <c r="H43"/>
  <c r="H42"/>
  <c r="H41"/>
  <c r="H40"/>
  <c r="H38"/>
  <c r="H37"/>
  <c r="H36"/>
  <c r="H35"/>
  <c r="H34"/>
  <c r="H33"/>
  <c r="H32"/>
  <c r="H31"/>
  <c r="H30"/>
  <c r="H29"/>
  <c r="H28"/>
  <c r="H27"/>
  <c r="H26"/>
  <c r="H24"/>
  <c r="H22"/>
  <c r="H21"/>
  <c r="H20"/>
  <c r="H19"/>
  <c r="H17"/>
  <c r="H16"/>
  <c r="H15"/>
  <c r="H14"/>
  <c r="H13"/>
  <c r="H12"/>
  <c r="H11"/>
  <c r="G10"/>
  <c r="G9" s="1"/>
  <c r="H44" l="1"/>
  <c r="G70"/>
  <c r="I65"/>
  <c r="I54"/>
  <c r="H10"/>
  <c r="H9" s="1"/>
  <c r="I62"/>
  <c r="I10"/>
  <c r="I53"/>
  <c r="H54"/>
  <c r="H53" s="1"/>
  <c r="I63"/>
  <c r="F44"/>
  <c r="F70" s="1"/>
  <c r="I9"/>
  <c r="I70" l="1"/>
  <c r="H70"/>
</calcChain>
</file>

<file path=xl/sharedStrings.xml><?xml version="1.0" encoding="utf-8"?>
<sst xmlns="http://schemas.openxmlformats.org/spreadsheetml/2006/main" count="277" uniqueCount="182">
  <si>
    <t>Програма соціального захисту населення на 2017 рік</t>
  </si>
  <si>
    <t>Програма "Оплата комісійної винагороди у 2017 році"</t>
  </si>
  <si>
    <t>Програма "Природоохоронні заходи на 2017 рік по м.Вугледар"</t>
  </si>
  <si>
    <t>Програма "Надання лікарсько-акушерської допомоги перинатальними центрами та пологовими будинками на 2017 рік"</t>
  </si>
  <si>
    <t>Перелік місцевих (регіональних) програм, які фінансуватимуться за рахунок коштів міського бюджету у 2017 році</t>
  </si>
  <si>
    <t>Перелік місцевих (регіональних) програм, які фінансуватимуться за рахунок коштів міського бюджету у 2017 році підготовлений Вугледарським міським фінансовим упрвлінням</t>
  </si>
  <si>
    <t>Програма "Будівництво Центру надання адміністративних послуг у місті Вугледарі"</t>
  </si>
  <si>
    <t>7310</t>
  </si>
  <si>
    <t>Реалізація державної політики у молодіжній сфері</t>
  </si>
  <si>
    <t>Розвиток дитячо-юнацького та резервного спорту</t>
  </si>
  <si>
    <t>1015030</t>
  </si>
  <si>
    <t>0312010</t>
  </si>
  <si>
    <t>1513130</t>
  </si>
  <si>
    <t>Інші субвенції</t>
  </si>
  <si>
    <t>Вугледарське міське фінансове управління</t>
  </si>
  <si>
    <t>тис.грн.</t>
  </si>
  <si>
    <t>Разом загальний та спеціальний фонди</t>
  </si>
  <si>
    <t>0490</t>
  </si>
  <si>
    <t>Всього</t>
  </si>
  <si>
    <t>0731</t>
  </si>
  <si>
    <t>1040</t>
  </si>
  <si>
    <t>0610</t>
  </si>
  <si>
    <t>0620</t>
  </si>
  <si>
    <t>0810</t>
  </si>
  <si>
    <t>0421</t>
  </si>
  <si>
    <t>0540</t>
  </si>
  <si>
    <t>0133</t>
  </si>
  <si>
    <t>0910</t>
  </si>
  <si>
    <t>0921</t>
  </si>
  <si>
    <t>1030</t>
  </si>
  <si>
    <t>1060</t>
  </si>
  <si>
    <t>1090</t>
  </si>
  <si>
    <t>1020</t>
  </si>
  <si>
    <t>1010</t>
  </si>
  <si>
    <t>0180</t>
  </si>
  <si>
    <t>Інші видатки на соціальний захист населення</t>
  </si>
  <si>
    <t>Благоустрій міст, сіл, селищ</t>
  </si>
  <si>
    <t>Програма стабілізації та соціально-економічного розвитку територій</t>
  </si>
  <si>
    <t>Інша діяльність у сфері охорони навколишнього природного середовища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</si>
  <si>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</si>
  <si>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Виконавчий комітет Вугледарської міської ради</t>
  </si>
  <si>
    <t>Міський відділ освіти</t>
  </si>
  <si>
    <t>до рішення міської ради</t>
  </si>
  <si>
    <t>Секретар міської ради</t>
  </si>
  <si>
    <t>Проведення заходів із землеустрою</t>
  </si>
  <si>
    <t>Загальний фонд</t>
  </si>
  <si>
    <t>Спеціальний фонд</t>
  </si>
  <si>
    <t>Додаток 6</t>
  </si>
  <si>
    <t>В.В.Іваницький</t>
  </si>
  <si>
    <t>Найменування програми (заходу)</t>
  </si>
  <si>
    <t>Вугледарське міське управління соціального захисту населення</t>
  </si>
  <si>
    <t>Програма "Надання одноразової матеріальної допомоги мешканцям м. Вугледару, які опинились в складних життєвих обставинах"</t>
  </si>
  <si>
    <t>Програма "Молодь. Сім'я"</t>
  </si>
  <si>
    <t>Програма "Фізична культура і спорт у м.Вугледарі"</t>
  </si>
  <si>
    <t>Програма "Оздоровлення та відпочинок дітей м.Вугледара"</t>
  </si>
  <si>
    <t>Програма "Надання матеріальної допомоги сім'ям на лікування дітей-інвалідів до 18 років"</t>
  </si>
  <si>
    <t>Програма "Захист прав дітей-сиріт та дітей, позбавлених батьківського піклування"</t>
  </si>
  <si>
    <t>С.М.Чупейда</t>
  </si>
  <si>
    <t>Програма "Організація широкого висвітлення засобами масової інформації діяльності органів місцевого самоврядування, спрямованих на поліпшення соціально-економічної ситуації у місті"</t>
  </si>
  <si>
    <t>Програма "Соціально-економічний розвиток міста"</t>
  </si>
  <si>
    <t>0300000</t>
  </si>
  <si>
    <t>0310000</t>
  </si>
  <si>
    <t>0313110</t>
  </si>
  <si>
    <t>Заклади і заходи з питань дітей та їх соціального захисту</t>
  </si>
  <si>
    <t>0313140</t>
  </si>
  <si>
    <t>0315010</t>
  </si>
  <si>
    <t>Проведення спортивної роботи в регіоні</t>
  </si>
  <si>
    <t>0316020</t>
  </si>
  <si>
    <t>Капітальний ремонт об'єктів житлового господарства</t>
  </si>
  <si>
    <t>0316060</t>
  </si>
  <si>
    <t>0316310</t>
  </si>
  <si>
    <t>Реалізація заходів щодо інвестиційного розвитку території</t>
  </si>
  <si>
    <t>0316430</t>
  </si>
  <si>
    <t>Розробка схем та проектних рішень масового застосування</t>
  </si>
  <si>
    <t>0317310</t>
  </si>
  <si>
    <t>Внески до статутного капіталу суб'єктів господарування</t>
  </si>
  <si>
    <t>0319140</t>
  </si>
  <si>
    <t>1000000</t>
  </si>
  <si>
    <t>1010000</t>
  </si>
  <si>
    <t>1011010</t>
  </si>
  <si>
    <t>Дошкільна освіта</t>
  </si>
  <si>
    <t>1011020</t>
  </si>
  <si>
    <t>1016310</t>
  </si>
  <si>
    <t>1500000</t>
  </si>
  <si>
    <t>1510000</t>
  </si>
  <si>
    <t>1513030</t>
  </si>
  <si>
    <t>1513180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</si>
  <si>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</si>
  <si>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1513400</t>
  </si>
  <si>
    <t>Здійснення соціальної роботи з вразливими категоріями населення</t>
  </si>
  <si>
    <t>7500000</t>
  </si>
  <si>
    <t>7510000</t>
  </si>
  <si>
    <t>7518600</t>
  </si>
  <si>
    <t xml:space="preserve">Інші видатки </t>
  </si>
  <si>
    <t>Код ТПКВКМБ/ТКВКБМС</t>
  </si>
  <si>
    <t>Код ФКВКБ</t>
  </si>
  <si>
    <t>Найменування головного розпорядника, відповідального виконавця бюджетної програми або напрямок видатків згідно з типовою відомчою /ТПКВКМБ/ТКВКБМС</t>
  </si>
  <si>
    <t>3400</t>
  </si>
  <si>
    <t>3110</t>
  </si>
  <si>
    <t>3140</t>
  </si>
  <si>
    <t>0313400</t>
  </si>
  <si>
    <t>5010</t>
  </si>
  <si>
    <t>6060</t>
  </si>
  <si>
    <t>6310</t>
  </si>
  <si>
    <t>9140</t>
  </si>
  <si>
    <t>9180</t>
  </si>
  <si>
    <t>0319180</t>
  </si>
  <si>
    <t>2010</t>
  </si>
  <si>
    <t>3030</t>
  </si>
  <si>
    <t>3180</t>
  </si>
  <si>
    <t>3130</t>
  </si>
  <si>
    <t>8600</t>
  </si>
  <si>
    <t>8800</t>
  </si>
  <si>
    <t>7618800</t>
  </si>
  <si>
    <t>7610000</t>
  </si>
  <si>
    <t>7420</t>
  </si>
  <si>
    <t>0317420</t>
  </si>
  <si>
    <t>6020</t>
  </si>
  <si>
    <t>Код Програмної класифікації видатків та кредитування місцевих бюджетів</t>
  </si>
  <si>
    <t>Програма "Співфінансування капітальних ремонтів житлових будинків ОСББ м. Вугледара на 2017-2019 роки"</t>
  </si>
  <si>
    <t>0313200</t>
  </si>
  <si>
    <t>Соціальний захист ветеранів війни та праці</t>
  </si>
  <si>
    <t>0313240</t>
  </si>
  <si>
    <t>1050</t>
  </si>
  <si>
    <t>Організація та проведення громадських робіт</t>
  </si>
  <si>
    <t>1513240</t>
  </si>
  <si>
    <t>0316030</t>
  </si>
  <si>
    <t>Фінансова підтримка об'єків житлово-комунального господарства</t>
  </si>
  <si>
    <t>0443</t>
  </si>
  <si>
    <t>0317470</t>
  </si>
  <si>
    <t>Програма "Соціальна підтримка сім'ї, дітей та молоді"</t>
  </si>
  <si>
    <t xml:space="preserve">Програма "Благоустрій міста Вугледара" </t>
  </si>
  <si>
    <t>0318370</t>
  </si>
  <si>
    <t>Програма "Забезпечення мінімально достатнього рівня безпеки населення і території м.Вугледара від надзвичайних ситуацій техногенного та природного характеру на 2014-2017 роки"</t>
  </si>
  <si>
    <t>Програма "Надання допомоги хворим з хронічною нирковою недостатністю"</t>
  </si>
  <si>
    <t>Програма "Освіта"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</si>
  <si>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</si>
  <si>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Програма "Про організацію та фінансування у 2017 році громадських робіт м.Вугледар"</t>
  </si>
  <si>
    <t>Програма реконструкції паркових зон в місті Вугледарі на 2016-2017 роки</t>
  </si>
  <si>
    <t>Програма "Будівництво власної зовнішньої системи питного водопостачання м.Вугледара"</t>
  </si>
  <si>
    <t>Програма "Фінансова підтримка КП "Керуюча компанія з житлово-комунальних послуг Вугледарської міської ради"</t>
  </si>
  <si>
    <t xml:space="preserve">Програма "Збільшення статутного капіталу комунального підприємства «Керуюча компанія з житлово-комунальних послуг Вугледарської міської ради» </t>
  </si>
  <si>
    <t xml:space="preserve">Програма "Збільшення статутного капіталу комунального підприємства «Водоканал» Вугледарської міської ради» </t>
  </si>
  <si>
    <t>Програма "Сприяння громадським організаціям інвалідів та ветеранів"</t>
  </si>
  <si>
    <t>Програма "Багатопрофільна стаціонарна медична допомога населенню"</t>
  </si>
  <si>
    <t>Програма розроблення комплексної схеми розміщення тимчасових споруд для провадження підприємницької діяльності в місті Вугледарі на 2017 рік</t>
  </si>
  <si>
    <t>Програма соціального і економічного розвитку міста Вугледара на 2017 рік</t>
  </si>
  <si>
    <t>Програма "Будівництво комунального ринку за адресою: м.Вугледар, вул.Шахтарська, навпроти будинку №16" (в тому числі виготовлення проектно-кошторисної документації)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</si>
  <si>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</si>
  <si>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Програма "Реконструкція очисних споруд м.Вугледар" (в тому числі виготовлення проектно-кошторисної документації)</t>
  </si>
  <si>
    <t>3200</t>
  </si>
  <si>
    <t>3240</t>
  </si>
  <si>
    <t>6030</t>
  </si>
  <si>
    <t>6430</t>
  </si>
  <si>
    <t>7470</t>
  </si>
  <si>
    <t>8370</t>
  </si>
  <si>
    <t>5030</t>
  </si>
  <si>
    <t>Надання пільг з оплати послуг зв’язку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компенсації за пільговий проїзд окремих категорій громадян</t>
  </si>
  <si>
    <t>0316320</t>
  </si>
  <si>
    <t>6320</t>
  </si>
  <si>
    <t>Надання допомоги у вирішенні житлових питань</t>
  </si>
  <si>
    <t>0317450</t>
  </si>
  <si>
    <t>7450</t>
  </si>
  <si>
    <t>0411</t>
  </si>
  <si>
    <t>Сприяння розвитку малого та середнього підприємництва</t>
  </si>
  <si>
    <t>Заохочення обдарованих дітей   та   молоді м.Вугледара</t>
  </si>
  <si>
    <t>Програма "Забезпечення житлом дітей-сиріт, дітей, позбавлених батьківського піклування, та осіб з їх числа"</t>
  </si>
  <si>
    <t>Стипендія міського голови провідним спортсменам м.Вугледара та їх тренерам на 2017-2020 роки</t>
  </si>
  <si>
    <t>Програма  малого та середнього підприємництва у місті Вугледарі на 2017-2018 роки</t>
  </si>
  <si>
    <t>Програма "Розробка Плану Дій Сталого Енергетичного Розвитку міста Вугледара Донецької області на 2016-2020р.р."</t>
  </si>
  <si>
    <t>Програма "Удосконалення матеріально-спортивної бази дитячо-юнацької спортивної школи м.Вугледара"</t>
  </si>
  <si>
    <t>Програма "Підтримка учасників антитерористичної операції та внутрішньо переміщених осіб"</t>
  </si>
  <si>
    <t>Начальник Вугледарського міського фінансового управління</t>
  </si>
  <si>
    <t>0313160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</si>
  <si>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</si>
  <si>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</si>
  <si>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Багатопрофільна стаціонарна медична допомога населенню</t>
  </si>
  <si>
    <t>Програма "Впорядкування адресного господарства у місті Вугледарі"</t>
  </si>
  <si>
    <t>Програма "Розробка проектів землеустрою щодо відведення земельних ділянок"
на 2017-2018 роки</t>
  </si>
  <si>
    <t xml:space="preserve">Програма "Збільшення статутного капіталу комунального підприємства «Благоустрій »Вугледарської міської ради </t>
  </si>
  <si>
    <t>"Реконструкція покрівлі будівлі дитячо-юнацької спортивної школи м.Вугледара" на 2016-2017 роки</t>
  </si>
  <si>
    <t>Наша школа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</si>
</sst>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5"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49" fontId="1" fillId="0" borderId="1" xfId="0" applyNumberFormat="1" applyFont="1" applyFill="1" applyBorder="1" applyAlignment="1">
      <alignment horizontal="center" vertical="justify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0" xfId="0" applyFont="1" applyFill="1"/>
    <xf numFmtId="0" fontId="1" fillId="0" borderId="0" xfId="0" applyFont="1" applyFill="1"/>
    <xf numFmtId="49" fontId="2" fillId="0" borderId="1" xfId="0" applyNumberFormat="1" applyFont="1" applyFill="1" applyBorder="1" applyAlignment="1">
      <alignment horizontal="center" vertical="justify"/>
    </xf>
    <xf numFmtId="49" fontId="1" fillId="0" borderId="0" xfId="0" applyNumberFormat="1" applyFont="1" applyFill="1"/>
    <xf numFmtId="0" fontId="1" fillId="0" borderId="0" xfId="0" applyFont="1" applyFill="1" applyAlignment="1">
      <alignment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49" fontId="1" fillId="0" borderId="0" xfId="0" applyNumberFormat="1" applyFont="1" applyFill="1" applyAlignment="1">
      <alignment horizontal="centerContinuous" vertical="top"/>
    </xf>
    <xf numFmtId="0" fontId="1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centerContinuous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164" fontId="2" fillId="0" borderId="0" xfId="0" applyNumberFormat="1" applyFont="1" applyFill="1" applyAlignment="1">
      <alignment vertical="top"/>
    </xf>
    <xf numFmtId="0" fontId="2" fillId="0" borderId="0" xfId="1" applyFont="1" applyFill="1" applyAlignment="1"/>
    <xf numFmtId="49" fontId="2" fillId="0" borderId="0" xfId="0" applyNumberFormat="1" applyFont="1" applyFill="1"/>
    <xf numFmtId="0" fontId="2" fillId="0" borderId="1" xfId="0" applyFont="1" applyFill="1" applyBorder="1" applyAlignment="1">
      <alignment horizontal="justify" vertical="top"/>
    </xf>
    <xf numFmtId="165" fontId="2" fillId="0" borderId="1" xfId="0" applyNumberFormat="1" applyFont="1" applyFill="1" applyBorder="1" applyAlignment="1">
      <alignment horizontal="right" vertical="top" wrapText="1"/>
    </xf>
    <xf numFmtId="165" fontId="1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justify" vertical="top" wrapText="1"/>
    </xf>
    <xf numFmtId="164" fontId="2" fillId="0" borderId="0" xfId="0" applyNumberFormat="1" applyFont="1" applyFill="1" applyBorder="1" applyAlignment="1">
      <alignment horizontal="justify" vertical="top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2" fontId="1" fillId="0" borderId="0" xfId="0" applyNumberFormat="1" applyFont="1" applyFill="1"/>
    <xf numFmtId="0" fontId="1" fillId="0" borderId="1" xfId="0" applyFont="1" applyFill="1" applyBorder="1" applyAlignment="1">
      <alignment horizontal="justify" vertical="center" wrapText="1"/>
    </xf>
    <xf numFmtId="165" fontId="2" fillId="0" borderId="0" xfId="0" applyNumberFormat="1" applyFont="1" applyFill="1" applyAlignment="1">
      <alignment vertical="top"/>
    </xf>
    <xf numFmtId="165" fontId="1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justify" vertical="top" wrapText="1"/>
    </xf>
    <xf numFmtId="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1" applyFont="1" applyFill="1" applyAlignment="1">
      <alignment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wrapText="1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2" fillId="0" borderId="0" xfId="1" applyFont="1" applyFill="1" applyAlignment="1">
      <alignment horizontal="lef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0" fillId="0" borderId="4" xfId="0" applyBorder="1"/>
    <xf numFmtId="0" fontId="0" fillId="0" borderId="2" xfId="0" applyBorder="1"/>
    <xf numFmtId="0" fontId="2" fillId="0" borderId="0" xfId="0" applyNumberFormat="1" applyFont="1" applyFill="1" applyAlignment="1">
      <alignment horizontal="justify" wrapText="1"/>
    </xf>
    <xf numFmtId="0" fontId="0" fillId="0" borderId="0" xfId="0" applyFill="1" applyAlignment="1">
      <alignment horizontal="justify" wrapText="1"/>
    </xf>
    <xf numFmtId="0" fontId="2" fillId="0" borderId="0" xfId="0" applyNumberFormat="1" applyFont="1" applyFill="1" applyAlignment="1">
      <alignment horizont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justify"/>
    </xf>
    <xf numFmtId="49" fontId="1" fillId="0" borderId="2" xfId="0" applyNumberFormat="1" applyFont="1" applyFill="1" applyBorder="1" applyAlignment="1">
      <alignment horizontal="center" vertical="justify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justify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389629810485"/>
    <pageSetUpPr fitToPage="1"/>
  </sheetPr>
  <dimension ref="A1:IS79"/>
  <sheetViews>
    <sheetView tabSelected="1" view="pageBreakPreview" topLeftCell="A7" zoomScaleSheetLayoutView="100" workbookViewId="0">
      <pane ySplit="2" topLeftCell="A66" activePane="bottomLeft" state="frozen"/>
      <selection activeCell="A7" sqref="A7"/>
      <selection pane="bottomLeft" activeCell="L51" sqref="L51"/>
    </sheetView>
  </sheetViews>
  <sheetFormatPr defaultRowHeight="12.75"/>
  <cols>
    <col min="1" max="2" width="10.85546875" style="16" customWidth="1"/>
    <col min="3" max="3" width="8.7109375" style="11" customWidth="1"/>
    <col min="4" max="4" width="33.140625" style="12" customWidth="1"/>
    <col min="5" max="5" width="39.5703125" style="9" customWidth="1"/>
    <col min="6" max="6" width="11.140625" style="9" customWidth="1"/>
    <col min="7" max="8" width="12.42578125" style="9" customWidth="1"/>
    <col min="9" max="9" width="9.140625" style="9"/>
    <col min="10" max="10" width="8" style="9" customWidth="1"/>
    <col min="11" max="11" width="8.140625" style="9" customWidth="1"/>
    <col min="12" max="12" width="11" style="9" customWidth="1"/>
    <col min="13" max="16384" width="9.140625" style="9"/>
  </cols>
  <sheetData>
    <row r="1" spans="1:13" ht="15">
      <c r="C1" s="24"/>
      <c r="D1" s="44"/>
      <c r="E1" s="8"/>
      <c r="F1" s="56" t="s">
        <v>47</v>
      </c>
      <c r="G1" s="56"/>
      <c r="H1" s="56"/>
    </row>
    <row r="2" spans="1:13" ht="15">
      <c r="C2" s="24"/>
      <c r="D2" s="44"/>
      <c r="E2" s="8"/>
      <c r="F2" s="56" t="s">
        <v>42</v>
      </c>
      <c r="G2" s="56"/>
      <c r="H2" s="56"/>
    </row>
    <row r="3" spans="1:13" ht="15">
      <c r="C3" s="24"/>
      <c r="D3" s="44"/>
      <c r="E3" s="8"/>
      <c r="F3" s="8"/>
      <c r="G3" s="8"/>
      <c r="H3" s="8"/>
    </row>
    <row r="4" spans="1:13" ht="15"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s="8" customFormat="1" ht="15">
      <c r="A5" s="64" t="s">
        <v>4</v>
      </c>
      <c r="B5" s="64"/>
      <c r="C5" s="64"/>
      <c r="D5" s="64"/>
      <c r="E5" s="64"/>
      <c r="F5" s="64"/>
      <c r="G5" s="64"/>
      <c r="H5" s="64"/>
      <c r="I5" s="43"/>
      <c r="J5" s="43"/>
      <c r="K5" s="43"/>
      <c r="L5" s="43"/>
      <c r="M5" s="43"/>
    </row>
    <row r="6" spans="1:13" ht="15">
      <c r="C6" s="24"/>
      <c r="D6" s="37"/>
      <c r="E6" s="8"/>
      <c r="F6" s="8"/>
      <c r="G6" s="8"/>
      <c r="H6" s="8"/>
    </row>
    <row r="7" spans="1:13" ht="15">
      <c r="C7" s="24"/>
      <c r="D7" s="44"/>
      <c r="E7" s="8"/>
      <c r="F7" s="8"/>
      <c r="G7" s="8"/>
      <c r="H7" s="38" t="s">
        <v>15</v>
      </c>
    </row>
    <row r="8" spans="1:13" ht="90">
      <c r="A8" s="14" t="s">
        <v>118</v>
      </c>
      <c r="B8" s="39" t="s">
        <v>94</v>
      </c>
      <c r="C8" s="39" t="s">
        <v>95</v>
      </c>
      <c r="D8" s="40" t="s">
        <v>96</v>
      </c>
      <c r="E8" s="40" t="s">
        <v>49</v>
      </c>
      <c r="F8" s="40" t="s">
        <v>45</v>
      </c>
      <c r="G8" s="40" t="s">
        <v>46</v>
      </c>
      <c r="H8" s="40" t="s">
        <v>16</v>
      </c>
    </row>
    <row r="9" spans="1:13" s="20" customFormat="1" ht="30">
      <c r="A9" s="10" t="s">
        <v>60</v>
      </c>
      <c r="B9" s="10"/>
      <c r="C9" s="13"/>
      <c r="D9" s="4" t="s">
        <v>40</v>
      </c>
      <c r="E9" s="41"/>
      <c r="F9" s="6">
        <f>F10</f>
        <v>4158</v>
      </c>
      <c r="G9" s="6">
        <f>G10</f>
        <v>6390.3999999999987</v>
      </c>
      <c r="H9" s="6">
        <f>H10</f>
        <v>10548.400000000001</v>
      </c>
      <c r="I9" s="22">
        <f>F9+G9</f>
        <v>10548.399999999998</v>
      </c>
    </row>
    <row r="10" spans="1:13" s="20" customFormat="1" ht="30">
      <c r="A10" s="10" t="s">
        <v>61</v>
      </c>
      <c r="B10" s="10"/>
      <c r="C10" s="13"/>
      <c r="D10" s="4" t="s">
        <v>40</v>
      </c>
      <c r="E10" s="4"/>
      <c r="F10" s="6">
        <f>SUM(F11:F43)</f>
        <v>4158</v>
      </c>
      <c r="G10" s="6">
        <f>SUM(G11:G43)</f>
        <v>6390.3999999999987</v>
      </c>
      <c r="H10" s="6">
        <f>SUM(H11:H43)</f>
        <v>10548.400000000001</v>
      </c>
      <c r="I10" s="22">
        <f>F10+G10</f>
        <v>10548.399999999998</v>
      </c>
    </row>
    <row r="11" spans="1:13" s="17" customFormat="1" ht="25.5">
      <c r="A11" s="1" t="s">
        <v>62</v>
      </c>
      <c r="B11" s="1" t="s">
        <v>98</v>
      </c>
      <c r="C11" s="2" t="s">
        <v>20</v>
      </c>
      <c r="D11" s="3" t="s">
        <v>63</v>
      </c>
      <c r="E11" s="3" t="s">
        <v>56</v>
      </c>
      <c r="F11" s="5">
        <v>20</v>
      </c>
      <c r="G11" s="5"/>
      <c r="H11" s="5">
        <f t="shared" ref="H11:H64" si="0">F11+G11</f>
        <v>20</v>
      </c>
    </row>
    <row r="12" spans="1:13" s="17" customFormat="1" ht="15.75" customHeight="1">
      <c r="A12" s="65" t="s">
        <v>64</v>
      </c>
      <c r="B12" s="65" t="s">
        <v>99</v>
      </c>
      <c r="C12" s="65" t="s">
        <v>20</v>
      </c>
      <c r="D12" s="57" t="s">
        <v>8</v>
      </c>
      <c r="E12" s="3" t="s">
        <v>52</v>
      </c>
      <c r="F12" s="5">
        <v>10</v>
      </c>
      <c r="G12" s="5"/>
      <c r="H12" s="5">
        <f t="shared" si="0"/>
        <v>10</v>
      </c>
    </row>
    <row r="13" spans="1:13" s="17" customFormat="1" ht="25.5">
      <c r="A13" s="66"/>
      <c r="B13" s="66"/>
      <c r="C13" s="66"/>
      <c r="D13" s="58"/>
      <c r="E13" s="3" t="s">
        <v>165</v>
      </c>
      <c r="F13" s="5">
        <v>50</v>
      </c>
      <c r="G13" s="5"/>
      <c r="H13" s="5">
        <f t="shared" si="0"/>
        <v>50</v>
      </c>
    </row>
    <row r="14" spans="1:13" s="17" customFormat="1" ht="76.5">
      <c r="A14" s="1" t="s">
        <v>173</v>
      </c>
      <c r="B14" s="2" t="s">
        <v>174</v>
      </c>
      <c r="C14" s="2" t="s">
        <v>20</v>
      </c>
      <c r="D14" s="3" t="s">
        <v>175</v>
      </c>
      <c r="E14" s="3" t="s">
        <v>54</v>
      </c>
      <c r="F14" s="5">
        <v>155.4</v>
      </c>
      <c r="G14" s="5"/>
      <c r="H14" s="5">
        <f t="shared" si="0"/>
        <v>155.4</v>
      </c>
    </row>
    <row r="15" spans="1:13" s="17" customFormat="1" ht="25.5">
      <c r="A15" s="1" t="s">
        <v>120</v>
      </c>
      <c r="B15" s="1" t="s">
        <v>150</v>
      </c>
      <c r="C15" s="2" t="s">
        <v>29</v>
      </c>
      <c r="D15" s="3" t="s">
        <v>121</v>
      </c>
      <c r="E15" s="3" t="s">
        <v>143</v>
      </c>
      <c r="F15" s="5">
        <v>73.5</v>
      </c>
      <c r="G15" s="5"/>
      <c r="H15" s="5">
        <f t="shared" si="0"/>
        <v>73.5</v>
      </c>
    </row>
    <row r="16" spans="1:13" s="17" customFormat="1" ht="25.5">
      <c r="A16" s="2" t="s">
        <v>122</v>
      </c>
      <c r="B16" s="2" t="s">
        <v>151</v>
      </c>
      <c r="C16" s="14" t="s">
        <v>123</v>
      </c>
      <c r="D16" s="3" t="s">
        <v>124</v>
      </c>
      <c r="E16" s="3" t="s">
        <v>137</v>
      </c>
      <c r="F16" s="5">
        <v>15</v>
      </c>
      <c r="G16" s="5"/>
      <c r="H16" s="5">
        <f t="shared" si="0"/>
        <v>15</v>
      </c>
    </row>
    <row r="17" spans="1:8" s="17" customFormat="1" ht="38.25">
      <c r="A17" s="1" t="s">
        <v>100</v>
      </c>
      <c r="B17" s="1" t="s">
        <v>97</v>
      </c>
      <c r="C17" s="2" t="s">
        <v>31</v>
      </c>
      <c r="D17" s="3" t="s">
        <v>35</v>
      </c>
      <c r="E17" s="3" t="s">
        <v>51</v>
      </c>
      <c r="F17" s="5">
        <v>800</v>
      </c>
      <c r="G17" s="5"/>
      <c r="H17" s="5">
        <f t="shared" si="0"/>
        <v>800</v>
      </c>
    </row>
    <row r="18" spans="1:8" s="17" customFormat="1" ht="25.5">
      <c r="A18" s="65" t="s">
        <v>65</v>
      </c>
      <c r="B18" s="65" t="s">
        <v>101</v>
      </c>
      <c r="C18" s="65" t="s">
        <v>23</v>
      </c>
      <c r="D18" s="54" t="s">
        <v>66</v>
      </c>
      <c r="E18" s="3" t="s">
        <v>53</v>
      </c>
      <c r="F18" s="5">
        <v>109.3</v>
      </c>
      <c r="G18" s="5"/>
      <c r="H18" s="5">
        <f t="shared" si="0"/>
        <v>109.3</v>
      </c>
    </row>
    <row r="19" spans="1:8" s="17" customFormat="1" ht="38.25">
      <c r="A19" s="66"/>
      <c r="B19" s="66"/>
      <c r="C19" s="66"/>
      <c r="D19" s="55"/>
      <c r="E19" s="3" t="s">
        <v>167</v>
      </c>
      <c r="F19" s="5">
        <v>50</v>
      </c>
      <c r="G19" s="5"/>
      <c r="H19" s="5">
        <f t="shared" si="0"/>
        <v>50</v>
      </c>
    </row>
    <row r="20" spans="1:8" s="17" customFormat="1" ht="38.25">
      <c r="A20" s="1" t="s">
        <v>67</v>
      </c>
      <c r="B20" s="1" t="s">
        <v>117</v>
      </c>
      <c r="C20" s="2" t="s">
        <v>21</v>
      </c>
      <c r="D20" s="3" t="s">
        <v>68</v>
      </c>
      <c r="E20" s="3" t="s">
        <v>119</v>
      </c>
      <c r="F20" s="5"/>
      <c r="G20" s="5">
        <v>45.6</v>
      </c>
      <c r="H20" s="5">
        <f t="shared" si="0"/>
        <v>45.6</v>
      </c>
    </row>
    <row r="21" spans="1:8" s="17" customFormat="1" ht="38.25">
      <c r="A21" s="2" t="s">
        <v>126</v>
      </c>
      <c r="B21" s="2" t="s">
        <v>152</v>
      </c>
      <c r="C21" s="2" t="s">
        <v>21</v>
      </c>
      <c r="D21" s="3" t="s">
        <v>127</v>
      </c>
      <c r="E21" s="3" t="s">
        <v>140</v>
      </c>
      <c r="F21" s="5"/>
      <c r="G21" s="5">
        <v>863</v>
      </c>
      <c r="H21" s="5">
        <f t="shared" si="0"/>
        <v>863</v>
      </c>
    </row>
    <row r="22" spans="1:8" s="17" customFormat="1" ht="16.5" customHeight="1">
      <c r="A22" s="67" t="s">
        <v>69</v>
      </c>
      <c r="B22" s="67" t="s">
        <v>102</v>
      </c>
      <c r="C22" s="69" t="s">
        <v>22</v>
      </c>
      <c r="D22" s="71" t="s">
        <v>36</v>
      </c>
      <c r="E22" s="3" t="s">
        <v>131</v>
      </c>
      <c r="F22" s="5">
        <v>2510.3000000000002</v>
      </c>
      <c r="G22" s="5">
        <v>506.8</v>
      </c>
      <c r="H22" s="5">
        <f t="shared" si="0"/>
        <v>3017.1000000000004</v>
      </c>
    </row>
    <row r="23" spans="1:8" s="17" customFormat="1" ht="25.5" customHeight="1">
      <c r="A23" s="68"/>
      <c r="B23" s="68"/>
      <c r="C23" s="70"/>
      <c r="D23" s="72"/>
      <c r="E23" s="3" t="s">
        <v>177</v>
      </c>
      <c r="F23" s="5">
        <v>34.5</v>
      </c>
      <c r="G23" s="5"/>
      <c r="H23" s="5">
        <f t="shared" si="0"/>
        <v>34.5</v>
      </c>
    </row>
    <row r="24" spans="1:8" s="17" customFormat="1" ht="25.5">
      <c r="A24" s="30" t="s">
        <v>70</v>
      </c>
      <c r="B24" s="30" t="s">
        <v>103</v>
      </c>
      <c r="C24" s="30" t="s">
        <v>17</v>
      </c>
      <c r="D24" s="31" t="s">
        <v>71</v>
      </c>
      <c r="E24" s="57" t="s">
        <v>6</v>
      </c>
      <c r="F24" s="5"/>
      <c r="G24" s="5">
        <v>465.7</v>
      </c>
      <c r="H24" s="5">
        <f t="shared" si="0"/>
        <v>465.7</v>
      </c>
    </row>
    <row r="25" spans="1:8" s="17" customFormat="1" ht="18" customHeight="1">
      <c r="A25" s="30" t="s">
        <v>74</v>
      </c>
      <c r="B25" s="30" t="s">
        <v>7</v>
      </c>
      <c r="C25" s="30" t="s">
        <v>24</v>
      </c>
      <c r="D25" s="31" t="s">
        <v>44</v>
      </c>
      <c r="E25" s="58"/>
      <c r="F25" s="5">
        <v>20</v>
      </c>
      <c r="G25" s="5"/>
      <c r="H25" s="5">
        <f t="shared" si="0"/>
        <v>20</v>
      </c>
    </row>
    <row r="26" spans="1:8" s="17" customFormat="1" ht="27" customHeight="1">
      <c r="A26" s="30" t="s">
        <v>70</v>
      </c>
      <c r="B26" s="30" t="s">
        <v>103</v>
      </c>
      <c r="C26" s="30" t="s">
        <v>17</v>
      </c>
      <c r="D26" s="31" t="s">
        <v>71</v>
      </c>
      <c r="E26" s="48" t="s">
        <v>138</v>
      </c>
      <c r="F26" s="5"/>
      <c r="G26" s="5">
        <v>400</v>
      </c>
      <c r="H26" s="5">
        <f t="shared" si="0"/>
        <v>400</v>
      </c>
    </row>
    <row r="27" spans="1:8" s="17" customFormat="1" ht="29.25" customHeight="1">
      <c r="A27" s="30" t="s">
        <v>74</v>
      </c>
      <c r="B27" s="30" t="s">
        <v>7</v>
      </c>
      <c r="C27" s="30" t="s">
        <v>24</v>
      </c>
      <c r="D27" s="31" t="s">
        <v>44</v>
      </c>
      <c r="E27" s="33" t="s">
        <v>178</v>
      </c>
      <c r="F27" s="5">
        <v>50</v>
      </c>
      <c r="G27" s="5"/>
      <c r="H27" s="5">
        <f t="shared" si="0"/>
        <v>50</v>
      </c>
    </row>
    <row r="28" spans="1:8" s="17" customFormat="1" ht="54.75" customHeight="1">
      <c r="A28" s="30" t="s">
        <v>70</v>
      </c>
      <c r="B28" s="30" t="s">
        <v>103</v>
      </c>
      <c r="C28" s="30" t="s">
        <v>17</v>
      </c>
      <c r="D28" s="31" t="s">
        <v>71</v>
      </c>
      <c r="E28" s="3" t="s">
        <v>147</v>
      </c>
      <c r="F28" s="5"/>
      <c r="G28" s="5">
        <v>335.1</v>
      </c>
      <c r="H28" s="5">
        <f t="shared" si="0"/>
        <v>335.1</v>
      </c>
    </row>
    <row r="29" spans="1:8" s="17" customFormat="1" ht="28.5" customHeight="1">
      <c r="A29" s="30" t="s">
        <v>70</v>
      </c>
      <c r="B29" s="30" t="s">
        <v>103</v>
      </c>
      <c r="C29" s="30" t="s">
        <v>17</v>
      </c>
      <c r="D29" s="31" t="s">
        <v>71</v>
      </c>
      <c r="E29" s="49" t="s">
        <v>139</v>
      </c>
      <c r="F29" s="5"/>
      <c r="G29" s="5">
        <v>662.3</v>
      </c>
      <c r="H29" s="5">
        <f t="shared" si="0"/>
        <v>662.3</v>
      </c>
    </row>
    <row r="30" spans="1:8" s="17" customFormat="1" ht="39" customHeight="1">
      <c r="A30" s="30" t="s">
        <v>70</v>
      </c>
      <c r="B30" s="30" t="s">
        <v>103</v>
      </c>
      <c r="C30" s="30" t="s">
        <v>17</v>
      </c>
      <c r="D30" s="31" t="s">
        <v>71</v>
      </c>
      <c r="E30" s="3" t="s">
        <v>149</v>
      </c>
      <c r="F30" s="5"/>
      <c r="G30" s="5">
        <v>1510</v>
      </c>
      <c r="H30" s="5">
        <f t="shared" si="0"/>
        <v>1510</v>
      </c>
    </row>
    <row r="31" spans="1:8" s="17" customFormat="1" ht="28.5" customHeight="1">
      <c r="A31" s="30" t="s">
        <v>11</v>
      </c>
      <c r="B31" s="30" t="s">
        <v>107</v>
      </c>
      <c r="C31" s="30" t="s">
        <v>19</v>
      </c>
      <c r="D31" s="3" t="s">
        <v>176</v>
      </c>
      <c r="E31" s="57" t="s">
        <v>144</v>
      </c>
      <c r="F31" s="5"/>
      <c r="G31" s="5">
        <v>210.7</v>
      </c>
      <c r="H31" s="5">
        <f t="shared" si="0"/>
        <v>210.7</v>
      </c>
    </row>
    <row r="32" spans="1:8" s="17" customFormat="1" ht="27" customHeight="1">
      <c r="A32" s="30" t="s">
        <v>70</v>
      </c>
      <c r="B32" s="30" t="s">
        <v>103</v>
      </c>
      <c r="C32" s="30" t="s">
        <v>17</v>
      </c>
      <c r="D32" s="33" t="s">
        <v>71</v>
      </c>
      <c r="E32" s="58"/>
      <c r="F32" s="5"/>
      <c r="G32" s="5">
        <v>194.7</v>
      </c>
      <c r="H32" s="5">
        <f t="shared" si="0"/>
        <v>194.7</v>
      </c>
    </row>
    <row r="33" spans="1:253" s="17" customFormat="1" ht="39" customHeight="1">
      <c r="A33" s="1" t="s">
        <v>158</v>
      </c>
      <c r="B33" s="1" t="s">
        <v>159</v>
      </c>
      <c r="C33" s="1" t="s">
        <v>30</v>
      </c>
      <c r="D33" s="3" t="s">
        <v>160</v>
      </c>
      <c r="E33" s="3" t="s">
        <v>166</v>
      </c>
      <c r="F33" s="5"/>
      <c r="G33" s="5">
        <v>280</v>
      </c>
      <c r="H33" s="5">
        <f t="shared" si="0"/>
        <v>280</v>
      </c>
    </row>
    <row r="34" spans="1:253" s="17" customFormat="1" ht="53.25" customHeight="1">
      <c r="A34" s="45" t="s">
        <v>72</v>
      </c>
      <c r="B34" s="45" t="s">
        <v>153</v>
      </c>
      <c r="C34" s="45" t="s">
        <v>128</v>
      </c>
      <c r="D34" s="46" t="s">
        <v>73</v>
      </c>
      <c r="E34" s="3" t="s">
        <v>145</v>
      </c>
      <c r="F34" s="5">
        <v>60</v>
      </c>
      <c r="G34" s="5"/>
      <c r="H34" s="5">
        <f>F34+G34</f>
        <v>60</v>
      </c>
    </row>
    <row r="35" spans="1:253" s="17" customFormat="1" ht="66.75" customHeight="1">
      <c r="A35" s="45" t="s">
        <v>116</v>
      </c>
      <c r="B35" s="45" t="s">
        <v>115</v>
      </c>
      <c r="C35" s="45" t="s">
        <v>17</v>
      </c>
      <c r="D35" s="46" t="s">
        <v>37</v>
      </c>
      <c r="E35" s="3" t="s">
        <v>58</v>
      </c>
      <c r="F35" s="5">
        <v>60</v>
      </c>
      <c r="G35" s="5"/>
      <c r="H35" s="5">
        <f t="shared" si="0"/>
        <v>60</v>
      </c>
    </row>
    <row r="36" spans="1:253" s="17" customFormat="1" ht="39.75" customHeight="1">
      <c r="A36" s="45" t="s">
        <v>116</v>
      </c>
      <c r="B36" s="45" t="s">
        <v>115</v>
      </c>
      <c r="C36" s="45" t="s">
        <v>17</v>
      </c>
      <c r="D36" s="46" t="s">
        <v>37</v>
      </c>
      <c r="E36" s="3" t="s">
        <v>169</v>
      </c>
      <c r="F36" s="5">
        <v>40</v>
      </c>
      <c r="G36" s="5"/>
      <c r="H36" s="5">
        <f>F36+G36</f>
        <v>40</v>
      </c>
    </row>
    <row r="37" spans="1:253" s="17" customFormat="1" ht="40.5" customHeight="1">
      <c r="A37" s="1" t="s">
        <v>161</v>
      </c>
      <c r="B37" s="2" t="s">
        <v>162</v>
      </c>
      <c r="C37" s="2" t="s">
        <v>163</v>
      </c>
      <c r="D37" s="3" t="s">
        <v>164</v>
      </c>
      <c r="E37" s="3" t="s">
        <v>168</v>
      </c>
      <c r="F37" s="5">
        <v>100</v>
      </c>
      <c r="G37" s="5"/>
      <c r="H37" s="5">
        <f t="shared" si="0"/>
        <v>100</v>
      </c>
    </row>
    <row r="38" spans="1:253" s="17" customFormat="1" ht="53.25" customHeight="1">
      <c r="A38" s="45" t="s">
        <v>129</v>
      </c>
      <c r="B38" s="45" t="s">
        <v>154</v>
      </c>
      <c r="C38" s="45" t="s">
        <v>17</v>
      </c>
      <c r="D38" s="46" t="s">
        <v>75</v>
      </c>
      <c r="E38" s="3" t="s">
        <v>141</v>
      </c>
      <c r="F38" s="5"/>
      <c r="G38" s="5">
        <v>251</v>
      </c>
      <c r="H38" s="5">
        <f t="shared" si="0"/>
        <v>251</v>
      </c>
    </row>
    <row r="39" spans="1:253" s="17" customFormat="1" ht="53.25" customHeight="1">
      <c r="A39" s="50" t="s">
        <v>129</v>
      </c>
      <c r="B39" s="50" t="s">
        <v>154</v>
      </c>
      <c r="C39" s="50" t="s">
        <v>17</v>
      </c>
      <c r="D39" s="51" t="s">
        <v>75</v>
      </c>
      <c r="E39" s="3" t="s">
        <v>179</v>
      </c>
      <c r="F39" s="5"/>
      <c r="G39" s="5">
        <v>45</v>
      </c>
      <c r="H39" s="5">
        <f t="shared" ref="H39" si="1">F39+G39</f>
        <v>45</v>
      </c>
    </row>
    <row r="40" spans="1:253" s="17" customFormat="1" ht="42" customHeight="1">
      <c r="A40" s="45" t="s">
        <v>129</v>
      </c>
      <c r="B40" s="45" t="s">
        <v>154</v>
      </c>
      <c r="C40" s="45" t="s">
        <v>17</v>
      </c>
      <c r="D40" s="46" t="s">
        <v>75</v>
      </c>
      <c r="E40" s="3" t="s">
        <v>142</v>
      </c>
      <c r="F40" s="5"/>
      <c r="G40" s="5">
        <v>409.7</v>
      </c>
      <c r="H40" s="5">
        <f t="shared" si="0"/>
        <v>409.7</v>
      </c>
    </row>
    <row r="41" spans="1:253" s="21" customFormat="1" ht="65.25" customHeight="1">
      <c r="A41" s="2" t="s">
        <v>132</v>
      </c>
      <c r="B41" s="2" t="s">
        <v>155</v>
      </c>
      <c r="C41" s="2" t="s">
        <v>34</v>
      </c>
      <c r="D41" s="3" t="s">
        <v>148</v>
      </c>
      <c r="E41" s="3" t="s">
        <v>133</v>
      </c>
      <c r="F41" s="5"/>
      <c r="G41" s="5">
        <v>145</v>
      </c>
      <c r="H41" s="5">
        <f>F41+G41</f>
        <v>145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</row>
    <row r="42" spans="1:253" s="21" customFormat="1" ht="28.5" customHeight="1">
      <c r="A42" s="1" t="s">
        <v>76</v>
      </c>
      <c r="B42" s="1" t="s">
        <v>104</v>
      </c>
      <c r="C42" s="2" t="s">
        <v>25</v>
      </c>
      <c r="D42" s="3" t="s">
        <v>38</v>
      </c>
      <c r="E42" s="3" t="s">
        <v>2</v>
      </c>
      <c r="F42" s="5"/>
      <c r="G42" s="5">
        <v>63.9</v>
      </c>
      <c r="H42" s="5">
        <f>F42+G42</f>
        <v>63.9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</row>
    <row r="43" spans="1:253" s="21" customFormat="1" ht="54" customHeight="1">
      <c r="A43" s="1" t="s">
        <v>106</v>
      </c>
      <c r="B43" s="1" t="s">
        <v>105</v>
      </c>
      <c r="C43" s="2" t="s">
        <v>26</v>
      </c>
      <c r="D43" s="3" t="s">
        <v>39</v>
      </c>
      <c r="E43" s="3" t="s">
        <v>59</v>
      </c>
      <c r="F43" s="5"/>
      <c r="G43" s="5">
        <v>1.9</v>
      </c>
      <c r="H43" s="5">
        <f>F43+G43</f>
        <v>1.9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</row>
    <row r="44" spans="1:253" s="19" customFormat="1" ht="16.5" customHeight="1">
      <c r="A44" s="10" t="s">
        <v>77</v>
      </c>
      <c r="B44" s="10"/>
      <c r="C44" s="7"/>
      <c r="D44" s="4" t="s">
        <v>41</v>
      </c>
      <c r="E44" s="4"/>
      <c r="F44" s="6">
        <f>F45</f>
        <v>0</v>
      </c>
      <c r="G44" s="6">
        <f>G45</f>
        <v>1574.6000000000001</v>
      </c>
      <c r="H44" s="6">
        <f>H45</f>
        <v>1574.6000000000001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</row>
    <row r="45" spans="1:253" s="19" customFormat="1" ht="16.5" customHeight="1">
      <c r="A45" s="10" t="s">
        <v>78</v>
      </c>
      <c r="B45" s="10"/>
      <c r="C45" s="7"/>
      <c r="D45" s="4" t="s">
        <v>41</v>
      </c>
      <c r="E45" s="4"/>
      <c r="F45" s="6">
        <f>SUM(F46:F50)</f>
        <v>0</v>
      </c>
      <c r="G45" s="6">
        <f>SUM(G46:G52)</f>
        <v>1574.6000000000001</v>
      </c>
      <c r="H45" s="6">
        <f>SUM(H46:H52)</f>
        <v>1574.6000000000001</v>
      </c>
      <c r="I45" s="29">
        <f>F45+G45</f>
        <v>1574.6000000000001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</row>
    <row r="46" spans="1:253" s="21" customFormat="1" ht="15" customHeight="1">
      <c r="A46" s="1" t="s">
        <v>79</v>
      </c>
      <c r="B46" s="1" t="s">
        <v>33</v>
      </c>
      <c r="C46" s="2" t="s">
        <v>27</v>
      </c>
      <c r="D46" s="3" t="s">
        <v>80</v>
      </c>
      <c r="E46" s="57" t="s">
        <v>135</v>
      </c>
      <c r="F46" s="5"/>
      <c r="G46" s="5">
        <v>57</v>
      </c>
      <c r="H46" s="5">
        <f>F46+G46</f>
        <v>57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</row>
    <row r="47" spans="1:253" s="21" customFormat="1" ht="79.5" customHeight="1">
      <c r="A47" s="1" t="s">
        <v>81</v>
      </c>
      <c r="B47" s="1" t="s">
        <v>32</v>
      </c>
      <c r="C47" s="2" t="s">
        <v>28</v>
      </c>
      <c r="D47" s="3" t="s">
        <v>136</v>
      </c>
      <c r="E47" s="59"/>
      <c r="F47" s="5"/>
      <c r="G47" s="5">
        <v>223.2</v>
      </c>
      <c r="H47" s="5">
        <f>F47+G47</f>
        <v>223.2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</row>
    <row r="48" spans="1:253" s="21" customFormat="1" ht="27.75" customHeight="1">
      <c r="A48" s="1" t="s">
        <v>82</v>
      </c>
      <c r="B48" s="1" t="s">
        <v>103</v>
      </c>
      <c r="C48" s="1" t="s">
        <v>17</v>
      </c>
      <c r="D48" s="3" t="s">
        <v>71</v>
      </c>
      <c r="E48" s="58"/>
      <c r="F48" s="5"/>
      <c r="G48" s="5">
        <v>1054.4000000000001</v>
      </c>
      <c r="H48" s="5">
        <f>F48+G48</f>
        <v>1054.4000000000001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</row>
    <row r="49" spans="1:253" s="21" customFormat="1" ht="30" customHeight="1">
      <c r="A49" s="1" t="s">
        <v>10</v>
      </c>
      <c r="B49" s="2" t="s">
        <v>156</v>
      </c>
      <c r="C49" s="2" t="s">
        <v>23</v>
      </c>
      <c r="D49" s="3" t="s">
        <v>9</v>
      </c>
      <c r="E49" s="57" t="s">
        <v>170</v>
      </c>
      <c r="F49" s="5"/>
      <c r="G49" s="5">
        <v>147.80000000000001</v>
      </c>
      <c r="H49" s="5">
        <f>F49+G49</f>
        <v>147.80000000000001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</row>
    <row r="50" spans="1:253" s="21" customFormat="1" ht="29.25" customHeight="1">
      <c r="A50" s="1" t="s">
        <v>82</v>
      </c>
      <c r="B50" s="2" t="s">
        <v>103</v>
      </c>
      <c r="C50" s="2" t="s">
        <v>17</v>
      </c>
      <c r="D50" s="3" t="s">
        <v>71</v>
      </c>
      <c r="E50" s="58"/>
      <c r="F50" s="5"/>
      <c r="G50" s="5">
        <v>78.099999999999994</v>
      </c>
      <c r="H50" s="5">
        <f>F50+G50</f>
        <v>78.099999999999994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</row>
    <row r="51" spans="1:253" s="21" customFormat="1" ht="39" customHeight="1">
      <c r="A51" s="1" t="s">
        <v>82</v>
      </c>
      <c r="B51" s="2" t="s">
        <v>103</v>
      </c>
      <c r="C51" s="2" t="s">
        <v>17</v>
      </c>
      <c r="D51" s="3" t="s">
        <v>71</v>
      </c>
      <c r="E51" s="52" t="s">
        <v>180</v>
      </c>
      <c r="F51" s="5"/>
      <c r="G51" s="5">
        <v>6.9</v>
      </c>
      <c r="H51" s="5">
        <f>F51+G51</f>
        <v>6.9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</row>
    <row r="52" spans="1:253" s="21" customFormat="1" ht="29.25" customHeight="1">
      <c r="A52" s="1" t="s">
        <v>10</v>
      </c>
      <c r="B52" s="2" t="s">
        <v>156</v>
      </c>
      <c r="C52" s="2" t="s">
        <v>23</v>
      </c>
      <c r="D52" s="3" t="s">
        <v>9</v>
      </c>
      <c r="E52" s="52" t="s">
        <v>181</v>
      </c>
      <c r="F52" s="5"/>
      <c r="G52" s="5">
        <v>7.2</v>
      </c>
      <c r="H52" s="5">
        <f>F52+G52</f>
        <v>7.2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</row>
    <row r="53" spans="1:253" s="20" customFormat="1" ht="33" customHeight="1">
      <c r="A53" s="10" t="s">
        <v>83</v>
      </c>
      <c r="B53" s="10"/>
      <c r="C53" s="13"/>
      <c r="D53" s="4" t="s">
        <v>50</v>
      </c>
      <c r="E53" s="4"/>
      <c r="F53" s="6">
        <f>F54</f>
        <v>659.3</v>
      </c>
      <c r="G53" s="6">
        <f>G54</f>
        <v>25</v>
      </c>
      <c r="H53" s="6">
        <f>H54</f>
        <v>684.3</v>
      </c>
      <c r="I53" s="22">
        <f>F53+G53</f>
        <v>684.3</v>
      </c>
    </row>
    <row r="54" spans="1:253" s="20" customFormat="1" ht="33" customHeight="1">
      <c r="A54" s="10" t="s">
        <v>84</v>
      </c>
      <c r="B54" s="10"/>
      <c r="C54" s="13"/>
      <c r="D54" s="4" t="s">
        <v>50</v>
      </c>
      <c r="E54" s="4"/>
      <c r="F54" s="6">
        <f>SUM(F55:F61)</f>
        <v>659.3</v>
      </c>
      <c r="G54" s="6">
        <f>SUM(G55:G61)</f>
        <v>25</v>
      </c>
      <c r="H54" s="6">
        <f>SUM(H55:H61)</f>
        <v>684.3</v>
      </c>
      <c r="I54" s="22">
        <f>F54+G54</f>
        <v>684.3</v>
      </c>
    </row>
    <row r="55" spans="1:253" s="17" customFormat="1" ht="195" customHeight="1">
      <c r="A55" s="1" t="s">
        <v>85</v>
      </c>
      <c r="B55" s="1" t="s">
        <v>108</v>
      </c>
      <c r="C55" s="2" t="s">
        <v>29</v>
      </c>
      <c r="D55" s="3" t="s">
        <v>157</v>
      </c>
      <c r="E55" s="57" t="s">
        <v>0</v>
      </c>
      <c r="F55" s="5">
        <v>349.4</v>
      </c>
      <c r="G55" s="5">
        <v>25</v>
      </c>
      <c r="H55" s="5">
        <f t="shared" ref="H55:H60" si="2">F55+G55</f>
        <v>374.4</v>
      </c>
    </row>
    <row r="56" spans="1:253" s="17" customFormat="1" ht="79.5" customHeight="1">
      <c r="A56" s="1" t="s">
        <v>86</v>
      </c>
      <c r="B56" s="1" t="s">
        <v>109</v>
      </c>
      <c r="C56" s="1" t="s">
        <v>33</v>
      </c>
      <c r="D56" s="36" t="s">
        <v>87</v>
      </c>
      <c r="E56" s="60"/>
      <c r="F56" s="5">
        <v>31.4</v>
      </c>
      <c r="G56" s="5"/>
      <c r="H56" s="5">
        <f t="shared" si="2"/>
        <v>31.4</v>
      </c>
    </row>
    <row r="57" spans="1:253" s="17" customFormat="1" ht="27" customHeight="1">
      <c r="A57" s="45" t="s">
        <v>88</v>
      </c>
      <c r="B57" s="45" t="s">
        <v>97</v>
      </c>
      <c r="C57" s="45" t="s">
        <v>31</v>
      </c>
      <c r="D57" s="46" t="s">
        <v>35</v>
      </c>
      <c r="E57" s="61"/>
      <c r="F57" s="5">
        <v>1.5</v>
      </c>
      <c r="G57" s="5"/>
      <c r="H57" s="5">
        <f t="shared" si="2"/>
        <v>1.5</v>
      </c>
    </row>
    <row r="58" spans="1:253" s="17" customFormat="1" ht="40.5" customHeight="1">
      <c r="A58" s="45" t="s">
        <v>88</v>
      </c>
      <c r="B58" s="45" t="s">
        <v>97</v>
      </c>
      <c r="C58" s="45" t="s">
        <v>31</v>
      </c>
      <c r="D58" s="46" t="s">
        <v>35</v>
      </c>
      <c r="E58" s="47" t="s">
        <v>171</v>
      </c>
      <c r="F58" s="5">
        <v>56.5</v>
      </c>
      <c r="G58" s="5"/>
      <c r="H58" s="5">
        <f t="shared" si="2"/>
        <v>56.5</v>
      </c>
    </row>
    <row r="59" spans="1:253" s="17" customFormat="1" ht="27" customHeight="1">
      <c r="A59" s="1" t="s">
        <v>12</v>
      </c>
      <c r="B59" s="1" t="s">
        <v>110</v>
      </c>
      <c r="C59" s="2" t="s">
        <v>20</v>
      </c>
      <c r="D59" s="3" t="s">
        <v>89</v>
      </c>
      <c r="E59" s="3" t="s">
        <v>130</v>
      </c>
      <c r="F59" s="5">
        <v>10.5</v>
      </c>
      <c r="G59" s="5"/>
      <c r="H59" s="5">
        <f t="shared" si="2"/>
        <v>10.5</v>
      </c>
    </row>
    <row r="60" spans="1:253" s="17" customFormat="1" ht="25.5">
      <c r="A60" s="2" t="s">
        <v>125</v>
      </c>
      <c r="B60" s="2" t="s">
        <v>151</v>
      </c>
      <c r="C60" s="14" t="s">
        <v>123</v>
      </c>
      <c r="D60" s="3" t="s">
        <v>124</v>
      </c>
      <c r="E60" s="3" t="s">
        <v>137</v>
      </c>
      <c r="F60" s="5">
        <v>60</v>
      </c>
      <c r="G60" s="5"/>
      <c r="H60" s="5">
        <f t="shared" si="2"/>
        <v>60</v>
      </c>
    </row>
    <row r="61" spans="1:253" s="17" customFormat="1" ht="25.5">
      <c r="A61" s="45" t="s">
        <v>88</v>
      </c>
      <c r="B61" s="45" t="s">
        <v>97</v>
      </c>
      <c r="C61" s="45" t="s">
        <v>31</v>
      </c>
      <c r="D61" s="46" t="s">
        <v>35</v>
      </c>
      <c r="E61" s="3" t="s">
        <v>55</v>
      </c>
      <c r="F61" s="5">
        <v>150</v>
      </c>
      <c r="G61" s="5"/>
      <c r="H61" s="5">
        <f t="shared" si="0"/>
        <v>150</v>
      </c>
    </row>
    <row r="62" spans="1:253" s="20" customFormat="1" ht="30">
      <c r="A62" s="10" t="s">
        <v>90</v>
      </c>
      <c r="B62" s="10"/>
      <c r="C62" s="13"/>
      <c r="D62" s="4" t="s">
        <v>14</v>
      </c>
      <c r="E62" s="25"/>
      <c r="F62" s="6">
        <f t="shared" ref="F62:H63" si="3">F63</f>
        <v>0.1</v>
      </c>
      <c r="G62" s="6">
        <f t="shared" si="3"/>
        <v>0</v>
      </c>
      <c r="H62" s="6">
        <f t="shared" si="3"/>
        <v>0.1</v>
      </c>
      <c r="I62" s="22">
        <f>F62+G62</f>
        <v>0.1</v>
      </c>
    </row>
    <row r="63" spans="1:253" s="20" customFormat="1" ht="30">
      <c r="A63" s="10" t="s">
        <v>91</v>
      </c>
      <c r="B63" s="10"/>
      <c r="C63" s="13"/>
      <c r="D63" s="4" t="s">
        <v>14</v>
      </c>
      <c r="E63" s="4"/>
      <c r="F63" s="6">
        <f t="shared" si="3"/>
        <v>0.1</v>
      </c>
      <c r="G63" s="6">
        <f t="shared" si="3"/>
        <v>0</v>
      </c>
      <c r="H63" s="6">
        <f t="shared" si="3"/>
        <v>0.1</v>
      </c>
      <c r="I63" s="22">
        <f>F63+G63</f>
        <v>0.1</v>
      </c>
    </row>
    <row r="64" spans="1:253" s="17" customFormat="1" ht="25.5">
      <c r="A64" s="1" t="s">
        <v>92</v>
      </c>
      <c r="B64" s="1" t="s">
        <v>111</v>
      </c>
      <c r="C64" s="2" t="s">
        <v>26</v>
      </c>
      <c r="D64" s="3" t="s">
        <v>93</v>
      </c>
      <c r="E64" s="3" t="s">
        <v>1</v>
      </c>
      <c r="F64" s="5">
        <v>0.1</v>
      </c>
      <c r="G64" s="5"/>
      <c r="H64" s="5">
        <f t="shared" si="0"/>
        <v>0.1</v>
      </c>
    </row>
    <row r="65" spans="1:9" s="20" customFormat="1" ht="30">
      <c r="A65" s="10" t="s">
        <v>114</v>
      </c>
      <c r="B65" s="10"/>
      <c r="C65" s="13"/>
      <c r="D65" s="4" t="s">
        <v>14</v>
      </c>
      <c r="E65" s="4"/>
      <c r="F65" s="6">
        <f>SUM(F66:F69)</f>
        <v>576.5</v>
      </c>
      <c r="G65" s="26">
        <f>SUM(G66:G69)</f>
        <v>3601.6869999999999</v>
      </c>
      <c r="H65" s="26">
        <f>SUM(H66:H69)</f>
        <v>4178.1869999999999</v>
      </c>
      <c r="I65" s="34">
        <f>F65+G65</f>
        <v>4178.1869999999999</v>
      </c>
    </row>
    <row r="66" spans="1:9" s="17" customFormat="1" ht="25.5">
      <c r="A66" s="30" t="s">
        <v>113</v>
      </c>
      <c r="B66" s="30" t="s">
        <v>112</v>
      </c>
      <c r="C66" s="30" t="s">
        <v>34</v>
      </c>
      <c r="D66" s="31" t="s">
        <v>13</v>
      </c>
      <c r="E66" s="3" t="s">
        <v>54</v>
      </c>
      <c r="F66" s="5">
        <v>50</v>
      </c>
      <c r="G66" s="5"/>
      <c r="H66" s="5">
        <f t="shared" ref="H66:H69" si="4">F66+G66</f>
        <v>50</v>
      </c>
    </row>
    <row r="67" spans="1:9" s="17" customFormat="1" ht="38.25">
      <c r="A67" s="30" t="s">
        <v>113</v>
      </c>
      <c r="B67" s="30" t="s">
        <v>112</v>
      </c>
      <c r="C67" s="30" t="s">
        <v>34</v>
      </c>
      <c r="D67" s="31" t="s">
        <v>13</v>
      </c>
      <c r="E67" s="3" t="s">
        <v>3</v>
      </c>
      <c r="F67" s="5">
        <v>50</v>
      </c>
      <c r="G67" s="5"/>
      <c r="H67" s="5">
        <f t="shared" si="4"/>
        <v>50</v>
      </c>
    </row>
    <row r="68" spans="1:9" s="17" customFormat="1" ht="25.5">
      <c r="A68" s="30" t="s">
        <v>113</v>
      </c>
      <c r="B68" s="30" t="s">
        <v>112</v>
      </c>
      <c r="C68" s="30" t="s">
        <v>34</v>
      </c>
      <c r="D68" s="31" t="s">
        <v>13</v>
      </c>
      <c r="E68" s="3" t="s">
        <v>134</v>
      </c>
      <c r="F68" s="5">
        <v>476.5</v>
      </c>
      <c r="G68" s="5"/>
      <c r="H68" s="5">
        <f t="shared" si="4"/>
        <v>476.5</v>
      </c>
    </row>
    <row r="69" spans="1:9" s="17" customFormat="1" ht="25.5">
      <c r="A69" s="30" t="s">
        <v>113</v>
      </c>
      <c r="B69" s="30" t="s">
        <v>112</v>
      </c>
      <c r="C69" s="30" t="s">
        <v>34</v>
      </c>
      <c r="D69" s="31" t="s">
        <v>13</v>
      </c>
      <c r="E69" s="3" t="s">
        <v>146</v>
      </c>
      <c r="F69" s="5"/>
      <c r="G69" s="27">
        <v>3601.6869999999999</v>
      </c>
      <c r="H69" s="27">
        <f t="shared" si="4"/>
        <v>3601.6869999999999</v>
      </c>
      <c r="I69" s="35"/>
    </row>
    <row r="70" spans="1:9" s="17" customFormat="1" ht="15">
      <c r="A70" s="2"/>
      <c r="B70" s="2"/>
      <c r="C70" s="13"/>
      <c r="D70" s="4" t="s">
        <v>18</v>
      </c>
      <c r="E70" s="4"/>
      <c r="F70" s="6">
        <f>F9+F44+F53+F62+F65</f>
        <v>5393.9000000000005</v>
      </c>
      <c r="G70" s="26">
        <f>G9+G44+G53+G62+G65</f>
        <v>11591.686999999998</v>
      </c>
      <c r="H70" s="26">
        <f>H9+H44+H53+H62+H65</f>
        <v>16985.587</v>
      </c>
      <c r="I70" s="35">
        <f>F70+G70</f>
        <v>16985.587</v>
      </c>
    </row>
    <row r="71" spans="1:9">
      <c r="G71" s="32"/>
      <c r="H71" s="32"/>
      <c r="I71" s="32"/>
    </row>
    <row r="73" spans="1:9" ht="15">
      <c r="A73" s="8" t="s">
        <v>43</v>
      </c>
      <c r="B73" s="8"/>
      <c r="C73" s="8"/>
      <c r="D73" s="8"/>
      <c r="E73" s="8"/>
      <c r="F73" s="8"/>
      <c r="G73" s="8" t="s">
        <v>48</v>
      </c>
      <c r="H73" s="8"/>
    </row>
    <row r="74" spans="1:9" s="8" customFormat="1" ht="15">
      <c r="A74" s="18"/>
      <c r="B74" s="18"/>
    </row>
    <row r="75" spans="1:9" s="8" customFormat="1" ht="15">
      <c r="A75" s="62" t="s">
        <v>5</v>
      </c>
      <c r="B75" s="62"/>
      <c r="C75" s="62"/>
      <c r="D75" s="62"/>
      <c r="E75" s="62"/>
      <c r="F75" s="62"/>
      <c r="G75" s="62"/>
      <c r="H75" s="63"/>
    </row>
    <row r="76" spans="1:9" s="8" customFormat="1" ht="15">
      <c r="A76" s="18"/>
      <c r="B76" s="18"/>
    </row>
    <row r="77" spans="1:9" s="8" customFormat="1" ht="15">
      <c r="A77" s="53" t="s">
        <v>172</v>
      </c>
      <c r="B77" s="53"/>
      <c r="C77" s="53"/>
      <c r="D77" s="53"/>
      <c r="E77" s="42"/>
      <c r="G77" s="23" t="s">
        <v>57</v>
      </c>
      <c r="I77" s="23"/>
    </row>
    <row r="78" spans="1:9" s="8" customFormat="1" ht="15">
      <c r="A78" s="16"/>
      <c r="B78" s="16"/>
      <c r="C78" s="11"/>
      <c r="D78" s="12"/>
      <c r="E78" s="9"/>
      <c r="F78" s="9"/>
      <c r="G78" s="9"/>
      <c r="H78" s="9"/>
    </row>
    <row r="79" spans="1:9" s="8" customFormat="1" ht="15">
      <c r="A79" s="16"/>
      <c r="B79" s="16"/>
      <c r="C79" s="11"/>
      <c r="D79" s="12"/>
      <c r="E79" s="9"/>
      <c r="F79" s="9"/>
      <c r="G79" s="9"/>
      <c r="H79" s="9"/>
    </row>
  </sheetData>
  <mergeCells count="22">
    <mergeCell ref="A18:A19"/>
    <mergeCell ref="B18:B19"/>
    <mergeCell ref="C18:C19"/>
    <mergeCell ref="D18:D19"/>
    <mergeCell ref="A22:A23"/>
    <mergeCell ref="B22:B23"/>
    <mergeCell ref="C22:C23"/>
    <mergeCell ref="D22:D23"/>
    <mergeCell ref="F1:H1"/>
    <mergeCell ref="F2:H2"/>
    <mergeCell ref="A5:H5"/>
    <mergeCell ref="A12:A13"/>
    <mergeCell ref="B12:B13"/>
    <mergeCell ref="C12:C13"/>
    <mergeCell ref="D12:D13"/>
    <mergeCell ref="E24:E25"/>
    <mergeCell ref="A77:D77"/>
    <mergeCell ref="E31:E32"/>
    <mergeCell ref="E46:E48"/>
    <mergeCell ref="E49:E50"/>
    <mergeCell ref="E55:E57"/>
    <mergeCell ref="A75:H75"/>
  </mergeCells>
  <pageMargins left="1.1811023622047245" right="0.39370078740157483" top="0.78740157480314965" bottom="0.78740157480314965" header="0.31496062992125984" footer="0.31496062992125984"/>
  <pageSetup paperSize="9" scale="62" fitToHeight="3" orientation="portrait" useFirstPageNumber="1" verticalDpi="0" r:id="rId1"/>
  <headerFooter differentFirst="1">
    <oddHeader>&amp;C&amp;P&amp;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6 (07.2017)</vt:lpstr>
      <vt:lpstr>'6 (07.2017)'!Заголовки_для_печати</vt:lpstr>
      <vt:lpstr>'6 (07.2017)'!Область_печати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2017-06-16T14:45:04Z</cp:lastPrinted>
  <dcterms:created xsi:type="dcterms:W3CDTF">1996-10-08T23:32:33Z</dcterms:created>
  <dcterms:modified xsi:type="dcterms:W3CDTF">2017-07-19T11:24:36Z</dcterms:modified>
</cp:coreProperties>
</file>